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/>
  <mc:AlternateContent xmlns:mc="http://schemas.openxmlformats.org/markup-compatibility/2006">
    <mc:Choice Requires="x15">
      <x15ac:absPath xmlns:x15ac="http://schemas.microsoft.com/office/spreadsheetml/2010/11/ac" url="C:\Users\StephenZona\Documents\"/>
    </mc:Choice>
  </mc:AlternateContent>
  <xr:revisionPtr revIDLastSave="0" documentId="8_{3FD7D483-26B7-4AB5-92AC-2AEE39CE477B}" xr6:coauthVersionLast="47" xr6:coauthVersionMax="47" xr10:uidLastSave="{00000000-0000-0000-0000-000000000000}"/>
  <bookViews>
    <workbookView xWindow="20370" yWindow="-3300" windowWidth="29040" windowHeight="16440" activeTab="5" xr2:uid="{00000000-000D-0000-FFFF-FFFF00000000}"/>
  </bookViews>
  <sheets>
    <sheet name="Gokwe " sheetId="1" r:id="rId1"/>
    <sheet name="Gokwe  Ru" sheetId="17" r:id="rId2"/>
    <sheet name="Mash West " sheetId="2" r:id="rId3"/>
    <sheet name="Mash We Ru " sheetId="20" r:id="rId4"/>
    <sheet name="Manicaland North " sheetId="3" r:id="rId5"/>
    <sheet name="Manica South " sheetId="4" r:id="rId6"/>
    <sheet name="Manica South Ru " sheetId="16" r:id="rId7"/>
    <sheet name="Mat South " sheetId="5" r:id="rId8"/>
    <sheet name="Mat South Ru" sheetId="15" r:id="rId9"/>
    <sheet name="Masvingo " sheetId="6" r:id="rId10"/>
    <sheet name="Masvingo Ru " sheetId="14" r:id="rId11"/>
    <sheet name="Midlands " sheetId="8" r:id="rId12"/>
    <sheet name="Midlands Ru " sheetId="13" r:id="rId13"/>
    <sheet name="Mat North " sheetId="9" r:id="rId14"/>
    <sheet name="Mat North Ru" sheetId="12" r:id="rId15"/>
    <sheet name="Mashonaland Harare " sheetId="10" r:id="rId16"/>
    <sheet name="Mash Hre Ru" sheetId="19" r:id="rId17"/>
    <sheet name="Widows " sheetId="18" r:id="rId18"/>
    <sheet name="summary " sheetId="7" r:id="rId19"/>
  </sheets>
  <definedNames>
    <definedName name="_xlnm.Print_Area" localSheetId="0">'Gokwe '!$B$5:$F$10</definedName>
    <definedName name="_xlnm.Print_Area" localSheetId="15">'Mashonaland Harare '!$A$5:$H$58</definedName>
    <definedName name="_xlnm.Print_Area" localSheetId="18">'summary '!$A$1:$N$21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1" l="1"/>
  <c r="A13" i="18"/>
  <c r="B14" i="16"/>
  <c r="I11" i="16"/>
  <c r="B9" i="20"/>
  <c r="E8" i="20"/>
  <c r="F8" i="20" l="1"/>
  <c r="G8" i="20" s="1"/>
  <c r="E6" i="7" s="1"/>
  <c r="M19" i="7"/>
  <c r="E19" i="7"/>
  <c r="D19" i="7"/>
  <c r="L19" i="7"/>
  <c r="K19" i="7"/>
  <c r="J19" i="7"/>
  <c r="I19" i="7"/>
  <c r="H19" i="7"/>
  <c r="G19" i="7"/>
  <c r="F19" i="7"/>
  <c r="B16" i="3"/>
  <c r="B19" i="17"/>
  <c r="B12" i="1"/>
  <c r="D10" i="7"/>
  <c r="H3" i="19" l="1"/>
  <c r="I3" i="19" s="1"/>
  <c r="E7" i="7" s="1"/>
  <c r="G26" i="18"/>
  <c r="H24" i="18"/>
  <c r="H23" i="18"/>
  <c r="H22" i="18"/>
  <c r="H21" i="18"/>
  <c r="H20" i="18"/>
  <c r="H19" i="18"/>
  <c r="H18" i="18"/>
  <c r="H17" i="18"/>
  <c r="H16" i="18"/>
  <c r="H15" i="18"/>
  <c r="H14" i="18"/>
  <c r="H13" i="18"/>
  <c r="H11" i="18"/>
  <c r="H10" i="18"/>
  <c r="H9" i="18"/>
  <c r="H8" i="18"/>
  <c r="H7" i="18"/>
  <c r="H6" i="18"/>
  <c r="H5" i="18"/>
  <c r="H4" i="18"/>
  <c r="H3" i="18"/>
  <c r="H2" i="18"/>
  <c r="A3" i="18"/>
  <c r="A4" i="18" s="1"/>
  <c r="A5" i="18" s="1"/>
  <c r="A6" i="18" s="1"/>
  <c r="A7" i="18" s="1"/>
  <c r="A8" i="18" s="1"/>
  <c r="A9" i="18" s="1"/>
  <c r="A10" i="18" s="1"/>
  <c r="A11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E18" i="17"/>
  <c r="H13" i="16"/>
  <c r="I10" i="16"/>
  <c r="I9" i="16"/>
  <c r="I8" i="16"/>
  <c r="I7" i="16"/>
  <c r="I6" i="16"/>
  <c r="I5" i="16"/>
  <c r="A11" i="15"/>
  <c r="C10" i="7" s="1"/>
  <c r="G10" i="15"/>
  <c r="H7" i="15"/>
  <c r="H13" i="14"/>
  <c r="A15" i="14"/>
  <c r="G14" i="14"/>
  <c r="H12" i="14"/>
  <c r="H11" i="14"/>
  <c r="H10" i="14"/>
  <c r="H9" i="14"/>
  <c r="H8" i="14"/>
  <c r="H7" i="14"/>
  <c r="A7" i="13"/>
  <c r="G6" i="13"/>
  <c r="H5" i="13"/>
  <c r="H6" i="13" s="1"/>
  <c r="I45" i="9"/>
  <c r="A7" i="9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B51" i="9"/>
  <c r="B50" i="9"/>
  <c r="B23" i="12"/>
  <c r="H22" i="12"/>
  <c r="I18" i="12"/>
  <c r="I17" i="12"/>
  <c r="I16" i="12"/>
  <c r="I15" i="12"/>
  <c r="I14" i="12"/>
  <c r="I13" i="12"/>
  <c r="I12" i="12"/>
  <c r="I11" i="12"/>
  <c r="I10" i="12"/>
  <c r="I9" i="12"/>
  <c r="I8" i="12"/>
  <c r="I7" i="12"/>
  <c r="I6" i="12"/>
  <c r="H21" i="8"/>
  <c r="H20" i="8"/>
  <c r="A23" i="8"/>
  <c r="H19" i="8"/>
  <c r="A5" i="4"/>
  <c r="A6" i="4" s="1"/>
  <c r="A7" i="4" s="1"/>
  <c r="A8" i="4" s="1"/>
  <c r="A9" i="4" s="1"/>
  <c r="A10" i="4" s="1"/>
  <c r="A11" i="4" s="1"/>
  <c r="A12" i="6"/>
  <c r="E15" i="3"/>
  <c r="A58" i="10"/>
  <c r="C7" i="7" s="1"/>
  <c r="G58" i="10"/>
  <c r="A14" i="5"/>
  <c r="C16" i="4"/>
  <c r="C4" i="7" s="1"/>
  <c r="B14" i="2"/>
  <c r="C6" i="7" s="1"/>
  <c r="C5" i="7"/>
  <c r="C11" i="7" l="1"/>
  <c r="H26" i="18"/>
  <c r="I26" i="18" s="1"/>
  <c r="M12" i="7" s="1"/>
  <c r="C9" i="7"/>
  <c r="C8" i="7"/>
  <c r="F18" i="17"/>
  <c r="G18" i="17" s="1"/>
  <c r="E3" i="7" s="1"/>
  <c r="I13" i="16"/>
  <c r="J13" i="16" s="1"/>
  <c r="E4" i="7" s="1"/>
  <c r="H10" i="15"/>
  <c r="I10" i="15" s="1"/>
  <c r="E10" i="7" s="1"/>
  <c r="H14" i="14"/>
  <c r="I14" i="14" s="1"/>
  <c r="E8" i="7" s="1"/>
  <c r="I6" i="13"/>
  <c r="E11" i="7" s="1"/>
  <c r="I22" i="12"/>
  <c r="J22" i="12" s="1"/>
  <c r="E9" i="7" s="1"/>
  <c r="H36" i="10"/>
  <c r="M13" i="7" l="1"/>
  <c r="N12" i="7"/>
  <c r="H46" i="10"/>
  <c r="H47" i="10"/>
  <c r="H32" i="10" l="1"/>
  <c r="I42" i="9"/>
  <c r="I38" i="9"/>
  <c r="I33" i="9"/>
  <c r="I24" i="9"/>
  <c r="I22" i="9"/>
  <c r="I10" i="9"/>
  <c r="I9" i="9"/>
  <c r="L21" i="7"/>
  <c r="J21" i="7" l="1"/>
  <c r="I21" i="7"/>
  <c r="N15" i="7" l="1"/>
  <c r="N19" i="7" s="1"/>
  <c r="H48" i="10" l="1"/>
  <c r="H7" i="10"/>
  <c r="H27" i="10"/>
  <c r="H54" i="10"/>
  <c r="H45" i="10"/>
  <c r="H40" i="10"/>
  <c r="H41" i="10"/>
  <c r="H51" i="10"/>
  <c r="H21" i="10"/>
  <c r="H16" i="10"/>
  <c r="H56" i="10"/>
  <c r="H55" i="10"/>
  <c r="H53" i="10"/>
  <c r="H52" i="10"/>
  <c r="H50" i="10"/>
  <c r="H49" i="10"/>
  <c r="H44" i="10"/>
  <c r="H43" i="10"/>
  <c r="H42" i="10"/>
  <c r="H39" i="10"/>
  <c r="H38" i="10"/>
  <c r="H37" i="10"/>
  <c r="H35" i="10"/>
  <c r="H34" i="10"/>
  <c r="H33" i="10"/>
  <c r="H31" i="10"/>
  <c r="H29" i="10"/>
  <c r="H28" i="10"/>
  <c r="H26" i="10"/>
  <c r="H25" i="10"/>
  <c r="H24" i="10"/>
  <c r="H23" i="10"/>
  <c r="H22" i="10"/>
  <c r="H20" i="10"/>
  <c r="H19" i="10"/>
  <c r="H18" i="10"/>
  <c r="H17" i="10"/>
  <c r="H15" i="10"/>
  <c r="H14" i="10"/>
  <c r="H13" i="10"/>
  <c r="H12" i="10"/>
  <c r="H11" i="10"/>
  <c r="H10" i="10"/>
  <c r="H9" i="10"/>
  <c r="H8" i="10"/>
  <c r="H6" i="10"/>
  <c r="I44" i="9"/>
  <c r="I43" i="9"/>
  <c r="I41" i="9"/>
  <c r="I40" i="9"/>
  <c r="I39" i="9"/>
  <c r="I37" i="9"/>
  <c r="I36" i="9"/>
  <c r="I35" i="9"/>
  <c r="I34" i="9"/>
  <c r="I32" i="9"/>
  <c r="I31" i="9"/>
  <c r="I30" i="9"/>
  <c r="I29" i="9"/>
  <c r="I28" i="9"/>
  <c r="I27" i="9"/>
  <c r="I26" i="9"/>
  <c r="I25" i="9"/>
  <c r="I23" i="9"/>
  <c r="I21" i="9"/>
  <c r="I20" i="9"/>
  <c r="I19" i="9"/>
  <c r="I18" i="9"/>
  <c r="I17" i="9"/>
  <c r="I16" i="9"/>
  <c r="I15" i="9"/>
  <c r="I14" i="9"/>
  <c r="I13" i="9"/>
  <c r="I12" i="9"/>
  <c r="I11" i="9"/>
  <c r="I8" i="9"/>
  <c r="I7" i="9"/>
  <c r="I6" i="9"/>
  <c r="H12" i="5"/>
  <c r="H11" i="5"/>
  <c r="H10" i="5"/>
  <c r="H9" i="5"/>
  <c r="H8" i="5"/>
  <c r="H7" i="5"/>
  <c r="H6" i="5"/>
  <c r="H5" i="5"/>
  <c r="H9" i="6"/>
  <c r="H8" i="6"/>
  <c r="H7" i="6"/>
  <c r="H6" i="6"/>
  <c r="H58" i="10" l="1"/>
  <c r="G15" i="4" l="1"/>
  <c r="F15" i="4"/>
  <c r="H15" i="4" l="1"/>
  <c r="D4" i="7" s="1"/>
  <c r="H18" i="8"/>
  <c r="H17" i="8"/>
  <c r="H16" i="8"/>
  <c r="H15" i="8"/>
  <c r="H14" i="8"/>
  <c r="H13" i="8"/>
  <c r="H12" i="8"/>
  <c r="H11" i="8"/>
  <c r="H10" i="8"/>
  <c r="H9" i="8"/>
  <c r="H8" i="8"/>
  <c r="H7" i="8"/>
  <c r="N4" i="7" l="1"/>
  <c r="H21" i="7"/>
  <c r="I49" i="9"/>
  <c r="H49" i="9"/>
  <c r="J49" i="9" s="1"/>
  <c r="D9" i="7" s="1"/>
  <c r="H22" i="8"/>
  <c r="G22" i="8"/>
  <c r="C13" i="7" l="1"/>
  <c r="I22" i="8"/>
  <c r="N9" i="7"/>
  <c r="I58" i="10"/>
  <c r="D7" i="7" s="1"/>
  <c r="D11" i="7" l="1"/>
  <c r="N11" i="7" s="1"/>
  <c r="E13" i="7"/>
  <c r="K21" i="7"/>
  <c r="H11" i="6"/>
  <c r="G11" i="6"/>
  <c r="H13" i="5"/>
  <c r="G13" i="5"/>
  <c r="F15" i="3"/>
  <c r="F13" i="2"/>
  <c r="E13" i="2"/>
  <c r="N7" i="7" l="1"/>
  <c r="I11" i="6"/>
  <c r="I13" i="5"/>
  <c r="G15" i="3"/>
  <c r="G13" i="2"/>
  <c r="D6" i="7" s="1"/>
  <c r="N6" i="7" s="1"/>
  <c r="D8" i="7" l="1"/>
  <c r="N8" i="7" s="1"/>
  <c r="D5" i="7"/>
  <c r="N5" i="7" s="1"/>
  <c r="N10" i="7"/>
  <c r="F21" i="7"/>
  <c r="E21" i="7"/>
  <c r="E10" i="1"/>
  <c r="F10" i="1"/>
  <c r="D3" i="7" l="1"/>
  <c r="N3" i="7" s="1"/>
  <c r="N13" i="7" s="1"/>
  <c r="P13" i="7" s="1"/>
  <c r="D13" i="7" l="1"/>
  <c r="N21" i="7" s="1"/>
  <c r="D21" i="7" l="1"/>
</calcChain>
</file>

<file path=xl/sharedStrings.xml><?xml version="1.0" encoding="utf-8"?>
<sst xmlns="http://schemas.openxmlformats.org/spreadsheetml/2006/main" count="1198" uniqueCount="863">
  <si>
    <t>Name</t>
  </si>
  <si>
    <t>Middle name</t>
  </si>
  <si>
    <t>Surname</t>
  </si>
  <si>
    <t>Address</t>
  </si>
  <si>
    <t>Phone#</t>
  </si>
  <si>
    <t>ID no#</t>
  </si>
  <si>
    <t>Amount ($)</t>
  </si>
  <si>
    <t>Fee ($)</t>
  </si>
  <si>
    <t xml:space="preserve">Total </t>
  </si>
  <si>
    <t>Gokwe</t>
  </si>
  <si>
    <t xml:space="preserve">Godfrey </t>
  </si>
  <si>
    <t xml:space="preserve">Jonathan </t>
  </si>
  <si>
    <t>Tazvitya</t>
  </si>
  <si>
    <t xml:space="preserve">Tadius Z </t>
  </si>
  <si>
    <t xml:space="preserve">Phillip </t>
  </si>
  <si>
    <t>Jaison K</t>
  </si>
  <si>
    <t xml:space="preserve">Tabvamako </t>
  </si>
  <si>
    <t>John</t>
  </si>
  <si>
    <t xml:space="preserve">Wellington </t>
  </si>
  <si>
    <t>Welex</t>
  </si>
  <si>
    <t xml:space="preserve">Zivanai </t>
  </si>
  <si>
    <t>Takawira</t>
  </si>
  <si>
    <t xml:space="preserve">Lovemore </t>
  </si>
  <si>
    <t xml:space="preserve">Makeyi </t>
  </si>
  <si>
    <t xml:space="preserve">Muronziwa </t>
  </si>
  <si>
    <t xml:space="preserve">Mzungwana </t>
  </si>
  <si>
    <t>Saineti</t>
  </si>
  <si>
    <t xml:space="preserve">Chibango </t>
  </si>
  <si>
    <t xml:space="preserve">Mutimbairi </t>
  </si>
  <si>
    <t xml:space="preserve">Majembwa </t>
  </si>
  <si>
    <t>Kasono</t>
  </si>
  <si>
    <t xml:space="preserve">Mukuvazvivi </t>
  </si>
  <si>
    <t xml:space="preserve">Shanyurai </t>
  </si>
  <si>
    <t xml:space="preserve">Gumiremhete </t>
  </si>
  <si>
    <t>Moyo</t>
  </si>
  <si>
    <t xml:space="preserve">Mashamba </t>
  </si>
  <si>
    <t xml:space="preserve">Sibanda </t>
  </si>
  <si>
    <t>26-080542P26</t>
  </si>
  <si>
    <t>29-026174N26</t>
  </si>
  <si>
    <t>37-085206F37</t>
  </si>
  <si>
    <t>58-055870F26</t>
  </si>
  <si>
    <t>22-062686E26</t>
  </si>
  <si>
    <t>26-108191S26</t>
  </si>
  <si>
    <t>54-013440K26</t>
  </si>
  <si>
    <t>37-026087W37</t>
  </si>
  <si>
    <t>26-085318F26</t>
  </si>
  <si>
    <t>63-057968T26</t>
  </si>
  <si>
    <t>63-360712N26</t>
  </si>
  <si>
    <t>26-080627B26</t>
  </si>
  <si>
    <t xml:space="preserve">TBA </t>
  </si>
  <si>
    <t>M</t>
  </si>
  <si>
    <t xml:space="preserve">TREVOR </t>
  </si>
  <si>
    <t xml:space="preserve">MAFUTA </t>
  </si>
  <si>
    <t>772729258</t>
  </si>
  <si>
    <t>63-1047261K61</t>
  </si>
  <si>
    <t xml:space="preserve">MUSHONGERA </t>
  </si>
  <si>
    <t>776493207</t>
  </si>
  <si>
    <t>05-086140M70</t>
  </si>
  <si>
    <t xml:space="preserve">SHEPHERD </t>
  </si>
  <si>
    <t>ZIRAMBA</t>
  </si>
  <si>
    <t>773838468</t>
  </si>
  <si>
    <t>32-042295F83</t>
  </si>
  <si>
    <t xml:space="preserve">DARLINGTON </t>
  </si>
  <si>
    <t xml:space="preserve">ZINDONGA </t>
  </si>
  <si>
    <t>776399530</t>
  </si>
  <si>
    <t>63-743275S32</t>
  </si>
  <si>
    <t xml:space="preserve">PATRICK </t>
  </si>
  <si>
    <t xml:space="preserve">MASHAYAMOMBE </t>
  </si>
  <si>
    <t>24-209465K26</t>
  </si>
  <si>
    <t xml:space="preserve">EYESON </t>
  </si>
  <si>
    <t xml:space="preserve">MUWANDI </t>
  </si>
  <si>
    <t>70-219811F12</t>
  </si>
  <si>
    <t xml:space="preserve">RABSON </t>
  </si>
  <si>
    <t xml:space="preserve">SITHOLE </t>
  </si>
  <si>
    <t>773967200</t>
  </si>
  <si>
    <t>63-156439C29</t>
  </si>
  <si>
    <t>MUKONZA-MARIRO</t>
  </si>
  <si>
    <t>773387289</t>
  </si>
  <si>
    <t>775322268</t>
  </si>
  <si>
    <t>774526339</t>
  </si>
  <si>
    <t>63-1188517Z48</t>
  </si>
  <si>
    <t xml:space="preserve">HUBERT </t>
  </si>
  <si>
    <t xml:space="preserve">MABASA </t>
  </si>
  <si>
    <t>714863635</t>
  </si>
  <si>
    <t>70-244951G04</t>
  </si>
  <si>
    <t xml:space="preserve">SIMON </t>
  </si>
  <si>
    <t xml:space="preserve">MUTAMBISI </t>
  </si>
  <si>
    <t>782411752</t>
  </si>
  <si>
    <t>67-090059B67</t>
  </si>
  <si>
    <t xml:space="preserve">STEPHEN </t>
  </si>
  <si>
    <t xml:space="preserve">CHIPONDA </t>
  </si>
  <si>
    <t>773165926</t>
  </si>
  <si>
    <t>75-168655J47</t>
  </si>
  <si>
    <t xml:space="preserve">RAPHIAS </t>
  </si>
  <si>
    <t xml:space="preserve">MHEMHEDZA </t>
  </si>
  <si>
    <t>773136481</t>
  </si>
  <si>
    <t>13-111299L13</t>
  </si>
  <si>
    <t xml:space="preserve">MAJOR </t>
  </si>
  <si>
    <t xml:space="preserve">NDLOVU </t>
  </si>
  <si>
    <t>63-806632J58</t>
  </si>
  <si>
    <t>774302179</t>
  </si>
  <si>
    <t xml:space="preserve">VONAI </t>
  </si>
  <si>
    <t xml:space="preserve">NIKISI </t>
  </si>
  <si>
    <t>775654419</t>
  </si>
  <si>
    <t>67-067384E29</t>
  </si>
  <si>
    <t xml:space="preserve">BLESSED </t>
  </si>
  <si>
    <t xml:space="preserve">TANDIRE </t>
  </si>
  <si>
    <t>773113127</t>
  </si>
  <si>
    <t>13-126053Y13</t>
  </si>
  <si>
    <t xml:space="preserve">FAUSTINO </t>
  </si>
  <si>
    <t xml:space="preserve">BACALHANE </t>
  </si>
  <si>
    <t>784213445</t>
  </si>
  <si>
    <t>63-1073485P63</t>
  </si>
  <si>
    <t xml:space="preserve">TANDANAI </t>
  </si>
  <si>
    <t xml:space="preserve">HAISA </t>
  </si>
  <si>
    <t>775976841</t>
  </si>
  <si>
    <t>04-64005W04</t>
  </si>
  <si>
    <t xml:space="preserve">JOSEPH </t>
  </si>
  <si>
    <t xml:space="preserve">MAHWAYA </t>
  </si>
  <si>
    <t>13-077101P13</t>
  </si>
  <si>
    <t>Ntokozo</t>
  </si>
  <si>
    <t>Nkomo</t>
  </si>
  <si>
    <t>Charles</t>
  </si>
  <si>
    <t>Ndlovu</t>
  </si>
  <si>
    <t>Tarisai</t>
  </si>
  <si>
    <t>Mbedzi</t>
  </si>
  <si>
    <t>Sibanda</t>
  </si>
  <si>
    <t>Jethro</t>
  </si>
  <si>
    <t>Mlotshwa</t>
  </si>
  <si>
    <t>Sithembile</t>
  </si>
  <si>
    <t>S</t>
  </si>
  <si>
    <t>Godfrey</t>
  </si>
  <si>
    <t>Gumbo</t>
  </si>
  <si>
    <t>Effort</t>
  </si>
  <si>
    <t>V</t>
  </si>
  <si>
    <t>Phiri</t>
  </si>
  <si>
    <t xml:space="preserve">GWANDA </t>
  </si>
  <si>
    <t>19-009983Z19</t>
  </si>
  <si>
    <t>02-039515E02</t>
  </si>
  <si>
    <t xml:space="preserve">Sibekwa Sibanda </t>
  </si>
  <si>
    <t xml:space="preserve">Themba </t>
  </si>
  <si>
    <t>84-030581M84</t>
  </si>
  <si>
    <t xml:space="preserve">Solomon </t>
  </si>
  <si>
    <t xml:space="preserve">Sithole </t>
  </si>
  <si>
    <t>02-003712X02</t>
  </si>
  <si>
    <t xml:space="preserve">MASHAVA </t>
  </si>
  <si>
    <t xml:space="preserve">CHIPINGE </t>
  </si>
  <si>
    <t xml:space="preserve">ANDREW </t>
  </si>
  <si>
    <t xml:space="preserve">HURUNGO </t>
  </si>
  <si>
    <t>778076996</t>
  </si>
  <si>
    <t>773504149</t>
  </si>
  <si>
    <t>777968525</t>
  </si>
  <si>
    <t>13-252065S13</t>
  </si>
  <si>
    <t>13-033280H13</t>
  </si>
  <si>
    <t>75-002772B42</t>
  </si>
  <si>
    <t>13-224885Z13</t>
  </si>
  <si>
    <t>774343539</t>
  </si>
  <si>
    <t>772667931</t>
  </si>
  <si>
    <t>773569812</t>
  </si>
  <si>
    <t>772848281</t>
  </si>
  <si>
    <t xml:space="preserve">BEITBRIDGE </t>
  </si>
  <si>
    <t>777380291</t>
  </si>
  <si>
    <t>775103419</t>
  </si>
  <si>
    <t>773665958</t>
  </si>
  <si>
    <t>775663240</t>
  </si>
  <si>
    <t>782316146</t>
  </si>
  <si>
    <t>03-096032B03</t>
  </si>
  <si>
    <t>08-185224G28</t>
  </si>
  <si>
    <t>19-008215C19</t>
  </si>
  <si>
    <t>39-047609C39</t>
  </si>
  <si>
    <t>79-122459M79</t>
  </si>
  <si>
    <t>Morris</t>
  </si>
  <si>
    <t>Adam</t>
  </si>
  <si>
    <t>Carlos</t>
  </si>
  <si>
    <t>Denis</t>
  </si>
  <si>
    <t>Jairos</t>
  </si>
  <si>
    <t>Peter</t>
  </si>
  <si>
    <t>Cliff</t>
  </si>
  <si>
    <t>Nyasha</t>
  </si>
  <si>
    <t>Marovanidze</t>
  </si>
  <si>
    <t>Chiwire</t>
  </si>
  <si>
    <t>Makopa</t>
  </si>
  <si>
    <t>Mavuka</t>
  </si>
  <si>
    <t>Makusha</t>
  </si>
  <si>
    <t>Mhazo</t>
  </si>
  <si>
    <t>Richi</t>
  </si>
  <si>
    <t>67-038486-T-66</t>
  </si>
  <si>
    <t>83-095634-Q-83</t>
  </si>
  <si>
    <t>22-2005151-W-22</t>
  </si>
  <si>
    <t>22-043641-Z-12</t>
  </si>
  <si>
    <t>63-471994-X-12</t>
  </si>
  <si>
    <t>63-040771-B-12</t>
  </si>
  <si>
    <t>12-0365522-A-12</t>
  </si>
  <si>
    <t>63-878099-Q-63</t>
  </si>
  <si>
    <t xml:space="preserve">MASVINGO </t>
  </si>
  <si>
    <t>Lovemore</t>
  </si>
  <si>
    <t>Maradza</t>
  </si>
  <si>
    <t>Zodwa</t>
  </si>
  <si>
    <t>Mutisi</t>
  </si>
  <si>
    <t xml:space="preserve">Gokwe </t>
  </si>
  <si>
    <t xml:space="preserve">Mash west </t>
  </si>
  <si>
    <t xml:space="preserve">Manicaland North </t>
  </si>
  <si>
    <t>Manica South</t>
  </si>
  <si>
    <t xml:space="preserve">Mat South </t>
  </si>
  <si>
    <t>Masvingo</t>
  </si>
  <si>
    <t xml:space="preserve">Balance </t>
  </si>
  <si>
    <t>779156034</t>
  </si>
  <si>
    <t>44-095726L44</t>
  </si>
  <si>
    <t>58-099208M04</t>
  </si>
  <si>
    <t>0783130727</t>
  </si>
  <si>
    <t>Matambo</t>
  </si>
  <si>
    <t>ZVISHAVANE</t>
  </si>
  <si>
    <t xml:space="preserve">Midlands </t>
  </si>
  <si>
    <t xml:space="preserve">Mat North </t>
  </si>
  <si>
    <t xml:space="preserve">Mashonaland </t>
  </si>
  <si>
    <t xml:space="preserve">THEMBA </t>
  </si>
  <si>
    <t xml:space="preserve">MOYO </t>
  </si>
  <si>
    <t xml:space="preserve">GWERU </t>
  </si>
  <si>
    <t>773949638</t>
  </si>
  <si>
    <t>28-005861C28</t>
  </si>
  <si>
    <t xml:space="preserve">LOVEMORE </t>
  </si>
  <si>
    <t xml:space="preserve">MURIRITIRWA </t>
  </si>
  <si>
    <t>778814667</t>
  </si>
  <si>
    <t>58-127452M42</t>
  </si>
  <si>
    <t xml:space="preserve">SUNDAY </t>
  </si>
  <si>
    <t xml:space="preserve">KASHESHE </t>
  </si>
  <si>
    <t>778703096</t>
  </si>
  <si>
    <t>58-002154T58</t>
  </si>
  <si>
    <t>41-031109F41</t>
  </si>
  <si>
    <t xml:space="preserve">PETER </t>
  </si>
  <si>
    <t xml:space="preserve">GAPARA </t>
  </si>
  <si>
    <t>773229422</t>
  </si>
  <si>
    <t>13-097270M13</t>
  </si>
  <si>
    <t xml:space="preserve">ALFRED </t>
  </si>
  <si>
    <t>KHUMALO</t>
  </si>
  <si>
    <t>782072473</t>
  </si>
  <si>
    <t>58-030284V26</t>
  </si>
  <si>
    <t xml:space="preserve">EDRICK </t>
  </si>
  <si>
    <t>MATIMATI</t>
  </si>
  <si>
    <t>773933857</t>
  </si>
  <si>
    <t>63-689369Z75</t>
  </si>
  <si>
    <t xml:space="preserve">TENDAI </t>
  </si>
  <si>
    <t>TAVENGWA</t>
  </si>
  <si>
    <t>777151343</t>
  </si>
  <si>
    <t>28-040212Q22</t>
  </si>
  <si>
    <t xml:space="preserve">HARMLESS </t>
  </si>
  <si>
    <t xml:space="preserve">MATSAURE </t>
  </si>
  <si>
    <t>772496722</t>
  </si>
  <si>
    <t>23-024848H23</t>
  </si>
  <si>
    <t xml:space="preserve">COMPLEXION </t>
  </si>
  <si>
    <t xml:space="preserve">MATAYA </t>
  </si>
  <si>
    <t>772729249</t>
  </si>
  <si>
    <t>59-019161L59</t>
  </si>
  <si>
    <t xml:space="preserve">MTOKOZISI </t>
  </si>
  <si>
    <t xml:space="preserve">SIBINDI </t>
  </si>
  <si>
    <t>773034143</t>
  </si>
  <si>
    <t>08-742086R39</t>
  </si>
  <si>
    <t xml:space="preserve">ISAAH </t>
  </si>
  <si>
    <t>772417901</t>
  </si>
  <si>
    <t>04-062542F04</t>
  </si>
  <si>
    <t xml:space="preserve">ENOCK </t>
  </si>
  <si>
    <t xml:space="preserve">TEVERAH </t>
  </si>
  <si>
    <t>773034079</t>
  </si>
  <si>
    <t>58-025133W83</t>
  </si>
  <si>
    <t>Khulekani</t>
  </si>
  <si>
    <t>Dube</t>
  </si>
  <si>
    <t>Bulawayo</t>
  </si>
  <si>
    <t>718775040</t>
  </si>
  <si>
    <t>53-090776P53</t>
  </si>
  <si>
    <t>Oscar</t>
  </si>
  <si>
    <t>776415929</t>
  </si>
  <si>
    <t>56-020606M56</t>
  </si>
  <si>
    <t>Nkosikhona</t>
  </si>
  <si>
    <t>785040386</t>
  </si>
  <si>
    <t>19-030383Y19</t>
  </si>
  <si>
    <t>Mathamsanqa</t>
  </si>
  <si>
    <t>775385236</t>
  </si>
  <si>
    <t>58-000335R28</t>
  </si>
  <si>
    <t>Bonginkosi</t>
  </si>
  <si>
    <t>713590963</t>
  </si>
  <si>
    <t>08-774781E19</t>
  </si>
  <si>
    <t xml:space="preserve">Calistus </t>
  </si>
  <si>
    <t>778427682</t>
  </si>
  <si>
    <t>08-191493W56</t>
  </si>
  <si>
    <t>Brighton</t>
  </si>
  <si>
    <t>773892320</t>
  </si>
  <si>
    <t>84-020571G84</t>
  </si>
  <si>
    <t>Thembelani</t>
  </si>
  <si>
    <t>779710896</t>
  </si>
  <si>
    <t>53-031531S53</t>
  </si>
  <si>
    <t>Robert</t>
  </si>
  <si>
    <t>Josphat</t>
  </si>
  <si>
    <t>715472624</t>
  </si>
  <si>
    <t>08-022069P19</t>
  </si>
  <si>
    <t>Xolisani</t>
  </si>
  <si>
    <t>Hadebe</t>
  </si>
  <si>
    <t>776201447</t>
  </si>
  <si>
    <t>73-066318k73</t>
  </si>
  <si>
    <t>Sikembule</t>
  </si>
  <si>
    <t>Malweza</t>
  </si>
  <si>
    <t>773711985</t>
  </si>
  <si>
    <t>06-023326S06</t>
  </si>
  <si>
    <t>Taurai</t>
  </si>
  <si>
    <t>Prosper</t>
  </si>
  <si>
    <t>Manyumwa</t>
  </si>
  <si>
    <t>779424590</t>
  </si>
  <si>
    <t>08-641363K50</t>
  </si>
  <si>
    <t>Fadzai</t>
  </si>
  <si>
    <t>Marambire</t>
  </si>
  <si>
    <t>782453756</t>
  </si>
  <si>
    <t>84-022012Y22</t>
  </si>
  <si>
    <t>Busani</t>
  </si>
  <si>
    <t>Masina</t>
  </si>
  <si>
    <t>773932168</t>
  </si>
  <si>
    <t>35-015162H53</t>
  </si>
  <si>
    <t>Obed</t>
  </si>
  <si>
    <t>Masuku</t>
  </si>
  <si>
    <t>08-115318S21</t>
  </si>
  <si>
    <t>Sazi</t>
  </si>
  <si>
    <t>Mgayo</t>
  </si>
  <si>
    <t>773963446</t>
  </si>
  <si>
    <t>08-530460N53</t>
  </si>
  <si>
    <t>Silas</t>
  </si>
  <si>
    <t>773872721</t>
  </si>
  <si>
    <t>29-166802V12</t>
  </si>
  <si>
    <t>Rinorth</t>
  </si>
  <si>
    <t>Mlilo</t>
  </si>
  <si>
    <t>776718819</t>
  </si>
  <si>
    <t>08-460507C39</t>
  </si>
  <si>
    <t>Donemore</t>
  </si>
  <si>
    <t>775764064</t>
  </si>
  <si>
    <t>08-572111L18</t>
  </si>
  <si>
    <t>Danisa</t>
  </si>
  <si>
    <t>Rodwell Manesa</t>
  </si>
  <si>
    <t>772746295</t>
  </si>
  <si>
    <t>08-045000P19</t>
  </si>
  <si>
    <t>Reason</t>
  </si>
  <si>
    <t>772371782</t>
  </si>
  <si>
    <t>08-586242W56</t>
  </si>
  <si>
    <t>Abiether</t>
  </si>
  <si>
    <t>08-399111S19</t>
  </si>
  <si>
    <t>Solani</t>
  </si>
  <si>
    <t>775892008</t>
  </si>
  <si>
    <t>19-025946A19</t>
  </si>
  <si>
    <t>Bekithemba</t>
  </si>
  <si>
    <t>Mpofu</t>
  </si>
  <si>
    <t>785027616</t>
  </si>
  <si>
    <t>08-036267X19</t>
  </si>
  <si>
    <t>Billy</t>
  </si>
  <si>
    <t>772857699</t>
  </si>
  <si>
    <t>08-045001Q45</t>
  </si>
  <si>
    <t>Nqobizitha</t>
  </si>
  <si>
    <t>Mpoko</t>
  </si>
  <si>
    <t>772787442</t>
  </si>
  <si>
    <t>53-041309W53</t>
  </si>
  <si>
    <t>Godwill</t>
  </si>
  <si>
    <t>Mthombeni</t>
  </si>
  <si>
    <t>779614405</t>
  </si>
  <si>
    <t>08-856218Y73</t>
  </si>
  <si>
    <t>Chitondeezyo</t>
  </si>
  <si>
    <t>Mudenda</t>
  </si>
  <si>
    <t>774563344</t>
  </si>
  <si>
    <t>06-053338P06</t>
  </si>
  <si>
    <t>Titus</t>
  </si>
  <si>
    <t>Mukuvazvivi</t>
  </si>
  <si>
    <t>777984119</t>
  </si>
  <si>
    <t>26-063846R26</t>
  </si>
  <si>
    <t>Mackenzie</t>
  </si>
  <si>
    <t>Muvengeranwa</t>
  </si>
  <si>
    <t>08-050200R58</t>
  </si>
  <si>
    <t>Jubeki</t>
  </si>
  <si>
    <t>Benny</t>
  </si>
  <si>
    <t>Muvwandu</t>
  </si>
  <si>
    <t>783140348</t>
  </si>
  <si>
    <t>79-005350E06</t>
  </si>
  <si>
    <t>Abram</t>
  </si>
  <si>
    <t>Muzamba</t>
  </si>
  <si>
    <t>773454727</t>
  </si>
  <si>
    <t>79-035804G06</t>
  </si>
  <si>
    <t>Habbie</t>
  </si>
  <si>
    <t>Happy</t>
  </si>
  <si>
    <t>Muzuku</t>
  </si>
  <si>
    <t>719883790</t>
  </si>
  <si>
    <t>08-044805C53</t>
  </si>
  <si>
    <t>Mehlokazulu</t>
  </si>
  <si>
    <t>Ncube</t>
  </si>
  <si>
    <t>774080313</t>
  </si>
  <si>
    <t>08-517876K58</t>
  </si>
  <si>
    <t>Michael</t>
  </si>
  <si>
    <t>Plumtree</t>
  </si>
  <si>
    <t>772667680</t>
  </si>
  <si>
    <t>08-459751F56</t>
  </si>
  <si>
    <t>Benedictor</t>
  </si>
  <si>
    <t>0772742206</t>
  </si>
  <si>
    <t>08-307588 L 34</t>
  </si>
  <si>
    <t xml:space="preserve">For Francis Ncube </t>
  </si>
  <si>
    <t>Reuben</t>
  </si>
  <si>
    <t>785864495</t>
  </si>
  <si>
    <t>41-014611Y41</t>
  </si>
  <si>
    <t>Sithobekile</t>
  </si>
  <si>
    <t>772667683</t>
  </si>
  <si>
    <t>08-679042Q19</t>
  </si>
  <si>
    <t>Borniface</t>
  </si>
  <si>
    <t>775519847</t>
  </si>
  <si>
    <t>08-236289M28</t>
  </si>
  <si>
    <t>Stanley</t>
  </si>
  <si>
    <t>783453084</t>
  </si>
  <si>
    <t>08-578825J41</t>
  </si>
  <si>
    <t>Netha</t>
  </si>
  <si>
    <t>775236318</t>
  </si>
  <si>
    <t>08-036818W73</t>
  </si>
  <si>
    <t>Richard</t>
  </si>
  <si>
    <t>Taruvinga</t>
  </si>
  <si>
    <t>Nguruve</t>
  </si>
  <si>
    <t>772227195</t>
  </si>
  <si>
    <t>08-033468E77</t>
  </si>
  <si>
    <t>Jabulani</t>
  </si>
  <si>
    <t>Danaele  P</t>
  </si>
  <si>
    <t>Ngwenya</t>
  </si>
  <si>
    <t>775873713</t>
  </si>
  <si>
    <t>08-823189X73</t>
  </si>
  <si>
    <t>Clera</t>
  </si>
  <si>
    <t>774781321</t>
  </si>
  <si>
    <t>08-238929G39</t>
  </si>
  <si>
    <t>Mbuso</t>
  </si>
  <si>
    <t>Nyathi</t>
  </si>
  <si>
    <t>783352344</t>
  </si>
  <si>
    <t>08-385044C28</t>
  </si>
  <si>
    <t>Florence</t>
  </si>
  <si>
    <t>Badanile</t>
  </si>
  <si>
    <t>Nyoni</t>
  </si>
  <si>
    <t>776424213</t>
  </si>
  <si>
    <t>08-211767H08</t>
  </si>
  <si>
    <t>Sibongile</t>
  </si>
  <si>
    <t>714131749</t>
  </si>
  <si>
    <t>08-279068L53</t>
  </si>
  <si>
    <t>Cosmas</t>
  </si>
  <si>
    <t>786078472</t>
  </si>
  <si>
    <t>08-439894X56</t>
  </si>
  <si>
    <t>Phuthisela</t>
  </si>
  <si>
    <t>780364427</t>
  </si>
  <si>
    <t>19-014509T19</t>
  </si>
  <si>
    <t>Bongani</t>
  </si>
  <si>
    <t>Siqalaba</t>
  </si>
  <si>
    <t>779974424</t>
  </si>
  <si>
    <t>08-822808H41</t>
  </si>
  <si>
    <t>Kimion</t>
  </si>
  <si>
    <t>Tagwirei</t>
  </si>
  <si>
    <t>777430283</t>
  </si>
  <si>
    <t>22-224698E22</t>
  </si>
  <si>
    <t>Thandazani</t>
  </si>
  <si>
    <t>Tshuma</t>
  </si>
  <si>
    <t>785531408</t>
  </si>
  <si>
    <t>53-068160G53</t>
  </si>
  <si>
    <t>Sipho</t>
  </si>
  <si>
    <t>Zondo</t>
  </si>
  <si>
    <t>775544978</t>
  </si>
  <si>
    <t>08-529776V39</t>
  </si>
  <si>
    <t xml:space="preserve">FORGET </t>
  </si>
  <si>
    <t xml:space="preserve"> WASHINGTON</t>
  </si>
  <si>
    <t>BASIKOLO</t>
  </si>
  <si>
    <t xml:space="preserve">HARARE </t>
  </si>
  <si>
    <t>263 773154721</t>
  </si>
  <si>
    <t>47 - 145315 Q 47</t>
  </si>
  <si>
    <t>EDIBERO</t>
  </si>
  <si>
    <t>BIKAUSI</t>
  </si>
  <si>
    <t>263 773710351</t>
  </si>
  <si>
    <t>63 - 1260185 Z 45</t>
  </si>
  <si>
    <t>BENARD</t>
  </si>
  <si>
    <t>CHAHUWE</t>
  </si>
  <si>
    <t>263 778566138</t>
  </si>
  <si>
    <t>63 - 1059043 R 32</t>
  </si>
  <si>
    <t>CHIDAKWA</t>
  </si>
  <si>
    <t>263 773054530</t>
  </si>
  <si>
    <t>63 - 023637 C 87</t>
  </si>
  <si>
    <t>CUTHBERT</t>
  </si>
  <si>
    <t>CHIDOORI</t>
  </si>
  <si>
    <t>263 712208132</t>
  </si>
  <si>
    <t>63 - 286385 Y 22</t>
  </si>
  <si>
    <t>MICHAEL</t>
  </si>
  <si>
    <t>263 712771796</t>
  </si>
  <si>
    <t>08 -533930 K 27</t>
  </si>
  <si>
    <t>SIBUSISIWE</t>
  </si>
  <si>
    <t>263 772338353</t>
  </si>
  <si>
    <t xml:space="preserve">08 - 611754 B 56 </t>
  </si>
  <si>
    <t>SIMBARASHE</t>
  </si>
  <si>
    <t>CHIGWEDERE</t>
  </si>
  <si>
    <t>263 772729257</t>
  </si>
  <si>
    <t>63 - 358322 Q 43</t>
  </si>
  <si>
    <t>MEIKLES</t>
  </si>
  <si>
    <t>CHINEMBIRI</t>
  </si>
  <si>
    <t>263 772767604</t>
  </si>
  <si>
    <t>24-052586 P 38</t>
  </si>
  <si>
    <t>GIFT</t>
  </si>
  <si>
    <t>CHIPESI</t>
  </si>
  <si>
    <t>263 772327033</t>
  </si>
  <si>
    <t>63 - 535506 G 63</t>
  </si>
  <si>
    <t>CHARLES</t>
  </si>
  <si>
    <t>CHIROKOTO</t>
  </si>
  <si>
    <t>263 772729260</t>
  </si>
  <si>
    <t>22 - 124529 A 22</t>
  </si>
  <si>
    <t xml:space="preserve">FARAYI </t>
  </si>
  <si>
    <t>DANIEL</t>
  </si>
  <si>
    <t xml:space="preserve">CHIWEDA </t>
  </si>
  <si>
    <t>263 773614828</t>
  </si>
  <si>
    <t>63 - 757412 J 43</t>
  </si>
  <si>
    <t>LINDANI</t>
  </si>
  <si>
    <t>DUBE</t>
  </si>
  <si>
    <t>263 772595398</t>
  </si>
  <si>
    <t>08 - 540207 H 39</t>
  </si>
  <si>
    <t>STEPHEN</t>
  </si>
  <si>
    <t>GWENZI</t>
  </si>
  <si>
    <t>263 772282911</t>
  </si>
  <si>
    <t>29 - 037911 W 18</t>
  </si>
  <si>
    <t>SAMSON</t>
  </si>
  <si>
    <t xml:space="preserve">IMBAYARWO </t>
  </si>
  <si>
    <t>263 772767605</t>
  </si>
  <si>
    <t>63 - 507684 Q 93</t>
  </si>
  <si>
    <t>JOSEPH</t>
  </si>
  <si>
    <t>KATIVU</t>
  </si>
  <si>
    <t>263 772729251</t>
  </si>
  <si>
    <t>48 - 057802 Q 48</t>
  </si>
  <si>
    <t xml:space="preserve">RODGERS </t>
  </si>
  <si>
    <t>DAYLIGHT</t>
  </si>
  <si>
    <t>KOROMBI</t>
  </si>
  <si>
    <t>263 772952596</t>
  </si>
  <si>
    <t>63 - 363787 F 28</t>
  </si>
  <si>
    <t xml:space="preserve">SARANAVO </t>
  </si>
  <si>
    <t xml:space="preserve">LIVHI </t>
  </si>
  <si>
    <t>263 772767703</t>
  </si>
  <si>
    <t>63 - 170309 D 66</t>
  </si>
  <si>
    <t>SPENCER</t>
  </si>
  <si>
    <t xml:space="preserve">MADZIMA </t>
  </si>
  <si>
    <t>263 775360064</t>
  </si>
  <si>
    <t>59 - 013536 X 59</t>
  </si>
  <si>
    <t>CHENGETAI</t>
  </si>
  <si>
    <t>MAHAKATA</t>
  </si>
  <si>
    <t>263 775701763</t>
  </si>
  <si>
    <t>44 - 066102 L 44</t>
  </si>
  <si>
    <t>GEORGE</t>
  </si>
  <si>
    <t xml:space="preserve">MANDAZA </t>
  </si>
  <si>
    <t>263 772729250</t>
  </si>
  <si>
    <t>63 - 980224 W 43</t>
  </si>
  <si>
    <t>MANDIZVIDZA</t>
  </si>
  <si>
    <t>263 774047254</t>
  </si>
  <si>
    <t>63-660730 V 47</t>
  </si>
  <si>
    <t>MEMORY</t>
  </si>
  <si>
    <t>MAPHOSA</t>
  </si>
  <si>
    <t>263 775940845</t>
  </si>
  <si>
    <t>28 - 128456 H 53</t>
  </si>
  <si>
    <t>KIRION</t>
  </si>
  <si>
    <t xml:space="preserve">MHAZO </t>
  </si>
  <si>
    <t>263 773654588</t>
  </si>
  <si>
    <t>58 - 009257 P 12</t>
  </si>
  <si>
    <t xml:space="preserve">CARLTON </t>
  </si>
  <si>
    <t xml:space="preserve"> ITAYI</t>
  </si>
  <si>
    <t>MUCHECHEMERA</t>
  </si>
  <si>
    <t>263 775699972</t>
  </si>
  <si>
    <t>63 - 916991 P 32</t>
  </si>
  <si>
    <t>BENJAMIN</t>
  </si>
  <si>
    <t>MUKOMBERANWA</t>
  </si>
  <si>
    <t>263 772363329</t>
  </si>
  <si>
    <t>63 - 374309 S 43</t>
  </si>
  <si>
    <t>LAZARUS</t>
  </si>
  <si>
    <t>MUTARENI</t>
  </si>
  <si>
    <t>263 778734062</t>
  </si>
  <si>
    <t>22-236021 M 22</t>
  </si>
  <si>
    <t xml:space="preserve">MUTUKUDZI </t>
  </si>
  <si>
    <t>263 772125277</t>
  </si>
  <si>
    <t>63 - 764399 D 71</t>
  </si>
  <si>
    <t xml:space="preserve">ALBERT </t>
  </si>
  <si>
    <t>NZIMANDE</t>
  </si>
  <si>
    <t xml:space="preserve">NXONGO  </t>
  </si>
  <si>
    <t>263 777804708</t>
  </si>
  <si>
    <t>08 - 133242 E 39</t>
  </si>
  <si>
    <t>JONATHAN</t>
  </si>
  <si>
    <t>NZEKETE</t>
  </si>
  <si>
    <t>263 772729261</t>
  </si>
  <si>
    <t>07 - 043630 T 18</t>
  </si>
  <si>
    <t>MAVUTO</t>
  </si>
  <si>
    <t xml:space="preserve">PHIRI </t>
  </si>
  <si>
    <t>263 775354929</t>
  </si>
  <si>
    <t>32 - 076546 K 32</t>
  </si>
  <si>
    <t>PETER</t>
  </si>
  <si>
    <t xml:space="preserve">RWAMBIWA </t>
  </si>
  <si>
    <t>263 772337997</t>
  </si>
  <si>
    <t>63 - 095688 T 25</t>
  </si>
  <si>
    <t>NATHAN</t>
  </si>
  <si>
    <t>SETLHAKO</t>
  </si>
  <si>
    <t>263 772264245</t>
  </si>
  <si>
    <t>42 - 108509 S 43</t>
  </si>
  <si>
    <t>DAVID</t>
  </si>
  <si>
    <t>THOMAS</t>
  </si>
  <si>
    <t>263 775568091</t>
  </si>
  <si>
    <t>42 - 059883 N 42</t>
  </si>
  <si>
    <t>ALBERT W.</t>
  </si>
  <si>
    <t>TSOKA</t>
  </si>
  <si>
    <t>263 775632519</t>
  </si>
  <si>
    <t>63 - 837848 P 42</t>
  </si>
  <si>
    <t xml:space="preserve">KELVIN </t>
  </si>
  <si>
    <t xml:space="preserve">ZAKEYO </t>
  </si>
  <si>
    <t>263 772664713</t>
  </si>
  <si>
    <t>63 - 1341903 Y 63</t>
  </si>
  <si>
    <t>LOVEMORE</t>
  </si>
  <si>
    <t xml:space="preserve">ZHUNGU </t>
  </si>
  <si>
    <t>263 775087019</t>
  </si>
  <si>
    <t>75 - 117655 Z 75</t>
  </si>
  <si>
    <t>CHINYANU</t>
  </si>
  <si>
    <t>263 773074283</t>
  </si>
  <si>
    <t>63-1391199 F 26</t>
  </si>
  <si>
    <t>NQOBANI</t>
  </si>
  <si>
    <t>263 782054990</t>
  </si>
  <si>
    <t>56-054869 E 56</t>
  </si>
  <si>
    <t>LEONARD</t>
  </si>
  <si>
    <t>NDORO</t>
  </si>
  <si>
    <t>263 772765844</t>
  </si>
  <si>
    <t>63-1130972 A 18</t>
  </si>
  <si>
    <t xml:space="preserve">JOYCE </t>
  </si>
  <si>
    <t xml:space="preserve">PURAZENI </t>
  </si>
  <si>
    <t xml:space="preserve">MARTHA </t>
  </si>
  <si>
    <t xml:space="preserve">MACHOTE </t>
  </si>
  <si>
    <t xml:space="preserve">BATSHWAYI </t>
  </si>
  <si>
    <t xml:space="preserve">MAWELL </t>
  </si>
  <si>
    <t xml:space="preserve">RUNDOFA </t>
  </si>
  <si>
    <t>775020825</t>
  </si>
  <si>
    <t xml:space="preserve">BLESSING </t>
  </si>
  <si>
    <t xml:space="preserve">THAMSANQA </t>
  </si>
  <si>
    <t xml:space="preserve">JIPHISON </t>
  </si>
  <si>
    <t>27-059617 B27</t>
  </si>
  <si>
    <t>263 783577686</t>
  </si>
  <si>
    <t>+263777874074</t>
  </si>
  <si>
    <t>+263712690579</t>
  </si>
  <si>
    <t>263772342169</t>
  </si>
  <si>
    <t>08-554462 C56</t>
  </si>
  <si>
    <t>59-174103 B53</t>
  </si>
  <si>
    <t xml:space="preserve">Miriro </t>
  </si>
  <si>
    <t>782092282</t>
  </si>
  <si>
    <t xml:space="preserve">LIBERTY </t>
  </si>
  <si>
    <t>0773196673</t>
  </si>
  <si>
    <t>13-124868K13</t>
  </si>
  <si>
    <t xml:space="preserve">GONYA </t>
  </si>
  <si>
    <t>773505406</t>
  </si>
  <si>
    <t>13-152418F13</t>
  </si>
  <si>
    <t xml:space="preserve">ELIJAH </t>
  </si>
  <si>
    <t>CHITAMBO</t>
  </si>
  <si>
    <t>774093348</t>
  </si>
  <si>
    <t>13-092400T13</t>
  </si>
  <si>
    <t xml:space="preserve">NYASHA </t>
  </si>
  <si>
    <t xml:space="preserve">NAKA </t>
  </si>
  <si>
    <t>0782173319</t>
  </si>
  <si>
    <t>44-045956N44</t>
  </si>
  <si>
    <t xml:space="preserve">SONGAMBELE </t>
  </si>
  <si>
    <t xml:space="preserve">JUSTIN </t>
  </si>
  <si>
    <t>0713450821</t>
  </si>
  <si>
    <t xml:space="preserve">WELELWA </t>
  </si>
  <si>
    <t xml:space="preserve">MFAUME </t>
  </si>
  <si>
    <t>0718857225</t>
  </si>
  <si>
    <t xml:space="preserve">SEBASTEIN </t>
  </si>
  <si>
    <t xml:space="preserve">BIKELA </t>
  </si>
  <si>
    <t>63-1597153T95</t>
  </si>
  <si>
    <t xml:space="preserve">AMOS </t>
  </si>
  <si>
    <t xml:space="preserve">MAHLEKETE </t>
  </si>
  <si>
    <t>0782242055</t>
  </si>
  <si>
    <t>14-086009D14</t>
  </si>
  <si>
    <t>SILAS</t>
  </si>
  <si>
    <t xml:space="preserve">NYIKA </t>
  </si>
  <si>
    <t>774475638</t>
  </si>
  <si>
    <t>14-090282Y14</t>
  </si>
  <si>
    <t>Love</t>
  </si>
  <si>
    <t>Schedule 3</t>
  </si>
  <si>
    <t>Schedule 4</t>
  </si>
  <si>
    <t>Schedule 5</t>
  </si>
  <si>
    <t xml:space="preserve">SIMBARASHE </t>
  </si>
  <si>
    <t xml:space="preserve">CHATIGA </t>
  </si>
  <si>
    <t>774847929</t>
  </si>
  <si>
    <t xml:space="preserve">CATHBERT </t>
  </si>
  <si>
    <t xml:space="preserve">CHIWARA </t>
  </si>
  <si>
    <t>771275920</t>
  </si>
  <si>
    <t>63-1536588</t>
  </si>
  <si>
    <t xml:space="preserve">ABRAHAM </t>
  </si>
  <si>
    <t xml:space="preserve">MUTURIKWA </t>
  </si>
  <si>
    <t>13-153136 L 13</t>
  </si>
  <si>
    <t>0771496015</t>
  </si>
  <si>
    <t xml:space="preserve">GIBsON </t>
  </si>
  <si>
    <t>12- 073477 T 12</t>
  </si>
  <si>
    <t>63- 891079 Z 18</t>
  </si>
  <si>
    <t>Batch 6</t>
  </si>
  <si>
    <t>Batch 7</t>
  </si>
  <si>
    <t>Batch 8</t>
  </si>
  <si>
    <t xml:space="preserve">MANDIKISI </t>
  </si>
  <si>
    <t xml:space="preserve">Karengo </t>
  </si>
  <si>
    <t xml:space="preserve">Mutopa </t>
  </si>
  <si>
    <t xml:space="preserve">RAFIOS </t>
  </si>
  <si>
    <t>63-1005586L26</t>
  </si>
  <si>
    <t>+263772593947</t>
  </si>
  <si>
    <t>59-077736 E 49</t>
  </si>
  <si>
    <t xml:space="preserve">Richard </t>
  </si>
  <si>
    <t xml:space="preserve">Claudius </t>
  </si>
  <si>
    <t>Bvunzawabaya</t>
  </si>
  <si>
    <t xml:space="preserve">Deceased </t>
  </si>
  <si>
    <t xml:space="preserve">Tonderai </t>
  </si>
  <si>
    <t>0</t>
  </si>
  <si>
    <t>63-2354171 P44</t>
  </si>
  <si>
    <t>26-076554E-26</t>
  </si>
  <si>
    <t>Mudondo</t>
  </si>
  <si>
    <t>718240620</t>
  </si>
  <si>
    <t>0773786295</t>
  </si>
  <si>
    <t>0712599392</t>
  </si>
  <si>
    <t xml:space="preserve">EDMORE </t>
  </si>
  <si>
    <t>ZHENGENI</t>
  </si>
  <si>
    <t>779680649</t>
  </si>
  <si>
    <t>63-797549L47</t>
  </si>
  <si>
    <t xml:space="preserve">MUCHINI </t>
  </si>
  <si>
    <t>771659249</t>
  </si>
  <si>
    <t>58-298409 K27</t>
  </si>
  <si>
    <t xml:space="preserve">RANGARIRAI </t>
  </si>
  <si>
    <t xml:space="preserve">MUTERO </t>
  </si>
  <si>
    <t>773741348</t>
  </si>
  <si>
    <t>22-032039 S 27</t>
  </si>
  <si>
    <t xml:space="preserve">KUDZAI </t>
  </si>
  <si>
    <t>+263775951361</t>
  </si>
  <si>
    <t xml:space="preserve">Update contact </t>
  </si>
  <si>
    <t xml:space="preserve">SHANYURAI </t>
  </si>
  <si>
    <t xml:space="preserve">CEPHAS </t>
  </si>
  <si>
    <t>263 774008978</t>
  </si>
  <si>
    <t>37-057890 P 37</t>
  </si>
  <si>
    <t>63-674716 X 63</t>
  </si>
  <si>
    <t>0784630277</t>
  </si>
  <si>
    <t xml:space="preserve">Update contact before sending </t>
  </si>
  <si>
    <t xml:space="preserve">Ncube </t>
  </si>
  <si>
    <t xml:space="preserve">Thubelihle </t>
  </si>
  <si>
    <t>0776977202</t>
  </si>
  <si>
    <t>08-021770 K 53</t>
  </si>
  <si>
    <t xml:space="preserve">Brighton </t>
  </si>
  <si>
    <t xml:space="preserve">Ziyageba </t>
  </si>
  <si>
    <t xml:space="preserve">Mahlalela </t>
  </si>
  <si>
    <t xml:space="preserve">Phillimon </t>
  </si>
  <si>
    <t xml:space="preserve">ABSALOM </t>
  </si>
  <si>
    <t xml:space="preserve">JEMA </t>
  </si>
  <si>
    <t>23-095685E-23</t>
  </si>
  <si>
    <t>37-084959M-37</t>
  </si>
  <si>
    <t xml:space="preserve">Rural </t>
  </si>
  <si>
    <t xml:space="preserve">Widows </t>
  </si>
  <si>
    <t>Folio</t>
  </si>
  <si>
    <t>First NameID Number</t>
  </si>
  <si>
    <t>ID Number</t>
  </si>
  <si>
    <t>Contact</t>
  </si>
  <si>
    <t>Garutsa</t>
  </si>
  <si>
    <t>Tsvakai</t>
  </si>
  <si>
    <t>58-094509E26</t>
  </si>
  <si>
    <t xml:space="preserve"> </t>
  </si>
  <si>
    <t>Dlamini</t>
  </si>
  <si>
    <t>Idah</t>
  </si>
  <si>
    <t>PAULINE</t>
  </si>
  <si>
    <t>24-061313A-26</t>
  </si>
  <si>
    <t>MUDUKUTI</t>
  </si>
  <si>
    <t>HAPPINESS</t>
  </si>
  <si>
    <t>26-095404T-26</t>
  </si>
  <si>
    <t>MASENDEKE</t>
  </si>
  <si>
    <t>TERESA</t>
  </si>
  <si>
    <t>Anna</t>
  </si>
  <si>
    <t>08-017739 H 27</t>
  </si>
  <si>
    <t>0775 995 793</t>
  </si>
  <si>
    <t>Matebeleland North</t>
  </si>
  <si>
    <t>Gumede</t>
  </si>
  <si>
    <t>Siphathisiwe</t>
  </si>
  <si>
    <t>08-579183 Y 53</t>
  </si>
  <si>
    <t>0772 831 133</t>
  </si>
  <si>
    <t>Maphosa</t>
  </si>
  <si>
    <t>Beauty</t>
  </si>
  <si>
    <t>08-282028 D 77</t>
  </si>
  <si>
    <t>0775 995 738</t>
  </si>
  <si>
    <t>Shumba</t>
  </si>
  <si>
    <t>Mildret</t>
  </si>
  <si>
    <t>08-326649 E 03</t>
  </si>
  <si>
    <t>0779 637 874</t>
  </si>
  <si>
    <t>Mashava</t>
  </si>
  <si>
    <t>Sencia</t>
  </si>
  <si>
    <t>44-072098D44</t>
  </si>
  <si>
    <t>08-238929 G39</t>
  </si>
  <si>
    <t>0774 781 321</t>
  </si>
  <si>
    <t xml:space="preserve">Otilia </t>
  </si>
  <si>
    <t xml:space="preserve">28-002440 J 47 </t>
  </si>
  <si>
    <t xml:space="preserve">Eunice </t>
  </si>
  <si>
    <t>03- 039785 N 05</t>
  </si>
  <si>
    <t>Mathobela</t>
  </si>
  <si>
    <t xml:space="preserve">Lerato </t>
  </si>
  <si>
    <t xml:space="preserve">28-077353 L 28 </t>
  </si>
  <si>
    <t xml:space="preserve">Siphetshisiwe </t>
  </si>
  <si>
    <t xml:space="preserve">19-034623 G 21 </t>
  </si>
  <si>
    <t>Mtizwa</t>
  </si>
  <si>
    <t>Shiela</t>
  </si>
  <si>
    <t>08-475999R77</t>
  </si>
  <si>
    <t>Kahari</t>
  </si>
  <si>
    <t>Enesia</t>
  </si>
  <si>
    <t>63-998107J47</t>
  </si>
  <si>
    <t>Barbara</t>
  </si>
  <si>
    <t>70-028984K83</t>
  </si>
  <si>
    <t>Chintokoma</t>
  </si>
  <si>
    <t>Diana</t>
  </si>
  <si>
    <t>63-448357E63</t>
  </si>
  <si>
    <t>Benhilda</t>
  </si>
  <si>
    <t>47-134489P47</t>
  </si>
  <si>
    <t>Joyce</t>
  </si>
  <si>
    <t>08-554462C56</t>
  </si>
  <si>
    <t>Chapasuka</t>
  </si>
  <si>
    <t>Stella</t>
  </si>
  <si>
    <t>63-659801K63</t>
  </si>
  <si>
    <t>Mpahlo</t>
  </si>
  <si>
    <t>Lineth</t>
  </si>
  <si>
    <t>04-066042K04</t>
  </si>
  <si>
    <t xml:space="preserve">Address </t>
  </si>
  <si>
    <t xml:space="preserve">Amount </t>
  </si>
  <si>
    <t>Chipinge</t>
  </si>
  <si>
    <t>Gwanda</t>
  </si>
  <si>
    <t xml:space="preserve">Harare </t>
  </si>
  <si>
    <t xml:space="preserve">Bulawayo </t>
  </si>
  <si>
    <t>Gweru</t>
  </si>
  <si>
    <t xml:space="preserve">Widows/ers </t>
  </si>
  <si>
    <t>Male</t>
  </si>
  <si>
    <t xml:space="preserve">ACCESS FOREX </t>
  </si>
  <si>
    <t xml:space="preserve">CBZ FUNDING </t>
  </si>
  <si>
    <t xml:space="preserve">REGION </t>
  </si>
  <si>
    <t xml:space="preserve">Urban </t>
  </si>
  <si>
    <t xml:space="preserve">For Obert Masuka </t>
  </si>
  <si>
    <t>0787046790</t>
  </si>
  <si>
    <t xml:space="preserve">Plus w/support </t>
  </si>
  <si>
    <t>24-032598 N 26</t>
  </si>
  <si>
    <t>08-331355 V 53</t>
  </si>
  <si>
    <t>AOG NE 100551 May  2025</t>
  </si>
  <si>
    <t xml:space="preserve">Access </t>
  </si>
  <si>
    <t>MASH HARARE RURAL MAY 2025</t>
  </si>
  <si>
    <t>MASH HARARE MAY 2025</t>
  </si>
  <si>
    <t>MAT NORTH RURAL MAY 2025</t>
  </si>
  <si>
    <t>263 779205539</t>
  </si>
  <si>
    <t>MASVINGO/ZVISHAVANE RURAL MAY 2025</t>
  </si>
  <si>
    <t>MASVINGO/ZVISHAVANE MAY 2025</t>
  </si>
  <si>
    <t>MAT SOUTH MAY 2025</t>
  </si>
  <si>
    <t>Manicaland South May 2025</t>
  </si>
  <si>
    <t>GOKWE May 2025</t>
  </si>
  <si>
    <t xml:space="preserve">Hold </t>
  </si>
  <si>
    <t xml:space="preserve">Alexander </t>
  </si>
  <si>
    <t xml:space="preserve">Donga </t>
  </si>
  <si>
    <t xml:space="preserve">Shambare </t>
  </si>
  <si>
    <t xml:space="preserve">Gaura </t>
  </si>
  <si>
    <t>Deposit 1</t>
  </si>
  <si>
    <t>Mashwest  May 2025</t>
  </si>
  <si>
    <t>MANICALAND NORTH MAY 2025</t>
  </si>
  <si>
    <t>MANICALAND MAY 2025</t>
  </si>
  <si>
    <t>MIDLANDS MAY 2025</t>
  </si>
  <si>
    <t>MIDLANDS RURAL MAY  2025</t>
  </si>
  <si>
    <t>MAT NORTH MAY  2024</t>
  </si>
  <si>
    <t>IDno#</t>
  </si>
  <si>
    <t>26-009096F26</t>
  </si>
  <si>
    <t>27-031905E26</t>
  </si>
  <si>
    <t>Breakdown</t>
  </si>
  <si>
    <t>EMMERSON KUZIVA</t>
  </si>
  <si>
    <t>ITAI EMMANUEAL</t>
  </si>
  <si>
    <t>837-12C00065</t>
  </si>
  <si>
    <t>63-131649D95</t>
  </si>
  <si>
    <t>44-010792R44</t>
  </si>
  <si>
    <t>THOMAS MUYOMO</t>
  </si>
  <si>
    <t>PETER TAURAI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</si>
</sst>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sz val="11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000000"/>
      <name val="Calibri Light"/>
      <family val="2"/>
      <scheme val="major"/>
    </font>
    <font>
      <b/>
      <u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Times New Roman"/>
      <family val="1"/>
    </font>
    <font>
      <sz val="11"/>
      <color rgb="FF000000"/>
      <name val="Aptos Narrow"/>
      <family val="2"/>
    </font>
    <font>
      <sz val="28"/>
      <color theme="1"/>
      <name val="Calibri"/>
      <family val="2"/>
      <scheme val="minor"/>
    </font>
    <font>
      <sz val="48"/>
      <color theme="1"/>
      <name val="Calibri"/>
      <family val="2"/>
      <scheme val="minor"/>
    </font>
    <font>
      <b/>
      <sz val="11"/>
      <color theme="1"/>
      <name val="Calibri Light"/>
      <family val="1"/>
      <scheme val="major"/>
    </font>
    <font>
      <b/>
      <sz val="20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22"/>
      <color theme="4" tint="-0.249977111117893"/>
      <name val="Calibri"/>
      <family val="2"/>
      <scheme val="minor"/>
    </font>
    <font>
      <b/>
      <sz val="22"/>
      <color theme="4" tint="-0.249977111117893"/>
      <name val="Calibri"/>
      <family val="2"/>
      <scheme val="minor"/>
    </font>
    <font>
      <sz val="20"/>
      <name val="Arial"/>
      <family val="2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7CEB99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/>
      <right style="thin">
        <color indexed="64"/>
      </right>
      <top/>
      <bottom/>
      <diagonal/>
    </border>
    <border>
      <left style="thin">
        <color indexed="13"/>
      </left>
      <right style="thin">
        <color indexed="13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13"/>
      </left>
      <right style="thin">
        <color indexed="13"/>
      </right>
      <top/>
      <bottom style="thin">
        <color indexed="13"/>
      </bottom>
      <diagonal/>
    </border>
    <border>
      <left style="thin">
        <color indexed="13"/>
      </left>
      <right style="thin">
        <color indexed="13"/>
      </right>
      <top style="thin">
        <color indexed="64"/>
      </top>
      <bottom style="thin">
        <color indexed="13"/>
      </bottom>
      <diagonal/>
    </border>
    <border>
      <left/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5" fillId="0" borderId="0">
      <alignment vertical="center"/>
    </xf>
    <xf numFmtId="0" fontId="6" fillId="0" borderId="0">
      <alignment vertic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>
      <alignment vertical="center"/>
    </xf>
    <xf numFmtId="43" fontId="1" fillId="0" borderId="0" applyFont="0" applyFill="0" applyBorder="0" applyAlignment="0" applyProtection="0"/>
  </cellStyleXfs>
  <cellXfs count="285">
    <xf numFmtId="0" fontId="0" fillId="0" borderId="0" xfId="0"/>
    <xf numFmtId="49" fontId="0" fillId="0" borderId="1" xfId="0" applyNumberFormat="1" applyBorder="1"/>
    <xf numFmtId="43" fontId="0" fillId="0" borderId="1" xfId="1" applyFont="1" applyFill="1" applyBorder="1"/>
    <xf numFmtId="49" fontId="0" fillId="0" borderId="2" xfId="0" applyNumberFormat="1" applyBorder="1"/>
    <xf numFmtId="0" fontId="0" fillId="0" borderId="2" xfId="0" applyBorder="1"/>
    <xf numFmtId="2" fontId="0" fillId="0" borderId="2" xfId="0" applyNumberFormat="1" applyBorder="1"/>
    <xf numFmtId="0" fontId="3" fillId="0" borderId="1" xfId="0" applyFont="1" applyBorder="1"/>
    <xf numFmtId="0" fontId="0" fillId="0" borderId="1" xfId="0" applyBorder="1"/>
    <xf numFmtId="49" fontId="2" fillId="0" borderId="1" xfId="0" applyNumberFormat="1" applyFont="1" applyBorder="1"/>
    <xf numFmtId="2" fontId="0" fillId="0" borderId="1" xfId="0" applyNumberFormat="1" applyBorder="1"/>
    <xf numFmtId="49" fontId="2" fillId="0" borderId="1" xfId="0" quotePrefix="1" applyNumberFormat="1" applyFont="1" applyBorder="1" applyAlignment="1">
      <alignment horizontal="left"/>
    </xf>
    <xf numFmtId="49" fontId="0" fillId="0" borderId="1" xfId="0" applyNumberFormat="1" applyBorder="1" applyAlignment="1">
      <alignment horizontal="left"/>
    </xf>
    <xf numFmtId="43" fontId="0" fillId="0" borderId="3" xfId="1" applyFont="1" applyFill="1" applyBorder="1"/>
    <xf numFmtId="49" fontId="0" fillId="0" borderId="1" xfId="0" quotePrefix="1" applyNumberFormat="1" applyBorder="1" applyAlignment="1">
      <alignment horizontal="left"/>
    </xf>
    <xf numFmtId="49" fontId="2" fillId="0" borderId="1" xfId="0" applyNumberFormat="1" applyFont="1" applyBorder="1" applyAlignment="1">
      <alignment horizontal="left"/>
    </xf>
    <xf numFmtId="43" fontId="2" fillId="0" borderId="3" xfId="1" applyFont="1" applyFill="1" applyBorder="1"/>
    <xf numFmtId="43" fontId="0" fillId="0" borderId="0" xfId="1" applyFont="1" applyFill="1" applyBorder="1"/>
    <xf numFmtId="43" fontId="0" fillId="0" borderId="1" xfId="0" applyNumberFormat="1" applyBorder="1"/>
    <xf numFmtId="43" fontId="0" fillId="0" borderId="0" xfId="0" applyNumberFormat="1"/>
    <xf numFmtId="0" fontId="4" fillId="0" borderId="0" xfId="0" applyFont="1"/>
    <xf numFmtId="0" fontId="0" fillId="0" borderId="4" xfId="0" applyBorder="1"/>
    <xf numFmtId="0" fontId="3" fillId="0" borderId="0" xfId="0" applyFont="1"/>
    <xf numFmtId="0" fontId="0" fillId="0" borderId="1" xfId="0" applyBorder="1" applyAlignment="1">
      <alignment vertical="center"/>
    </xf>
    <xf numFmtId="43" fontId="0" fillId="0" borderId="5" xfId="1" applyFont="1" applyFill="1" applyBorder="1"/>
    <xf numFmtId="11" fontId="4" fillId="0" borderId="1" xfId="0" applyNumberFormat="1" applyFont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/>
    <xf numFmtId="43" fontId="0" fillId="2" borderId="3" xfId="1" applyFont="1" applyFill="1" applyBorder="1"/>
    <xf numFmtId="43" fontId="0" fillId="2" borderId="5" xfId="1" applyFont="1" applyFill="1" applyBorder="1"/>
    <xf numFmtId="43" fontId="1" fillId="0" borderId="1" xfId="1" applyFont="1" applyFill="1" applyBorder="1"/>
    <xf numFmtId="0" fontId="4" fillId="0" borderId="1" xfId="2" applyFont="1" applyBorder="1">
      <alignment vertical="center"/>
    </xf>
    <xf numFmtId="49" fontId="0" fillId="0" borderId="6" xfId="0" applyNumberFormat="1" applyBorder="1"/>
    <xf numFmtId="2" fontId="0" fillId="0" borderId="6" xfId="0" applyNumberFormat="1" applyBorder="1"/>
    <xf numFmtId="49" fontId="0" fillId="0" borderId="6" xfId="0" applyNumberFormat="1" applyBorder="1" applyAlignment="1">
      <alignment horizontal="left"/>
    </xf>
    <xf numFmtId="0" fontId="4" fillId="0" borderId="1" xfId="2" quotePrefix="1" applyFont="1" applyBorder="1">
      <alignment vertical="center"/>
    </xf>
    <xf numFmtId="0" fontId="6" fillId="0" borderId="1" xfId="2" applyFont="1" applyBorder="1">
      <alignment vertical="center"/>
    </xf>
    <xf numFmtId="0" fontId="6" fillId="0" borderId="1" xfId="3" applyBorder="1">
      <alignment vertical="center"/>
    </xf>
    <xf numFmtId="0" fontId="6" fillId="0" borderId="0" xfId="3">
      <alignment vertical="center"/>
    </xf>
    <xf numFmtId="0" fontId="6" fillId="0" borderId="1" xfId="3" applyBorder="1" applyAlignment="1"/>
    <xf numFmtId="43" fontId="0" fillId="0" borderId="0" xfId="1" applyFont="1"/>
    <xf numFmtId="49" fontId="5" fillId="0" borderId="7" xfId="2" applyNumberFormat="1" applyBorder="1" applyAlignment="1"/>
    <xf numFmtId="49" fontId="2" fillId="0" borderId="7" xfId="2" applyNumberFormat="1" applyFont="1" applyBorder="1" applyAlignment="1">
      <alignment horizontal="left"/>
    </xf>
    <xf numFmtId="49" fontId="2" fillId="0" borderId="7" xfId="2" applyNumberFormat="1" applyFont="1" applyBorder="1" applyAlignment="1"/>
    <xf numFmtId="2" fontId="5" fillId="0" borderId="7" xfId="2" applyNumberFormat="1" applyBorder="1" applyAlignment="1"/>
    <xf numFmtId="0" fontId="0" fillId="2" borderId="0" xfId="0" applyFill="1"/>
    <xf numFmtId="43" fontId="1" fillId="0" borderId="7" xfId="1" applyFont="1" applyFill="1" applyBorder="1"/>
    <xf numFmtId="0" fontId="0" fillId="0" borderId="8" xfId="0" applyBorder="1"/>
    <xf numFmtId="49" fontId="0" fillId="0" borderId="9" xfId="0" applyNumberFormat="1" applyBorder="1"/>
    <xf numFmtId="49" fontId="0" fillId="0" borderId="0" xfId="0" applyNumberFormat="1"/>
    <xf numFmtId="2" fontId="0" fillId="0" borderId="0" xfId="0" applyNumberFormat="1"/>
    <xf numFmtId="43" fontId="3" fillId="0" borderId="1" xfId="1" applyFont="1" applyBorder="1"/>
    <xf numFmtId="43" fontId="0" fillId="0" borderId="1" xfId="1" applyFont="1" applyBorder="1"/>
    <xf numFmtId="43" fontId="0" fillId="0" borderId="9" xfId="1" applyFont="1" applyBorder="1"/>
    <xf numFmtId="43" fontId="0" fillId="0" borderId="0" xfId="1" applyFont="1" applyBorder="1"/>
    <xf numFmtId="43" fontId="3" fillId="0" borderId="0" xfId="1" applyFont="1" applyBorder="1"/>
    <xf numFmtId="49" fontId="0" fillId="0" borderId="8" xfId="0" applyNumberFormat="1" applyBorder="1"/>
    <xf numFmtId="2" fontId="0" fillId="0" borderId="8" xfId="0" applyNumberFormat="1" applyBorder="1"/>
    <xf numFmtId="0" fontId="0" fillId="0" borderId="10" xfId="0" applyBorder="1"/>
    <xf numFmtId="49" fontId="0" fillId="0" borderId="10" xfId="0" applyNumberFormat="1" applyBorder="1"/>
    <xf numFmtId="2" fontId="0" fillId="0" borderId="10" xfId="0" applyNumberFormat="1" applyBorder="1"/>
    <xf numFmtId="0" fontId="0" fillId="0" borderId="11" xfId="0" applyBorder="1"/>
    <xf numFmtId="43" fontId="1" fillId="0" borderId="1" xfId="1" applyFont="1" applyBorder="1"/>
    <xf numFmtId="43" fontId="3" fillId="0" borderId="0" xfId="1" applyFont="1" applyFill="1" applyBorder="1"/>
    <xf numFmtId="0" fontId="0" fillId="0" borderId="12" xfId="0" applyBorder="1"/>
    <xf numFmtId="43" fontId="3" fillId="0" borderId="0" xfId="1" applyFont="1"/>
    <xf numFmtId="43" fontId="3" fillId="0" borderId="7" xfId="1" applyFont="1" applyFill="1" applyBorder="1"/>
    <xf numFmtId="43" fontId="1" fillId="0" borderId="3" xfId="1" applyFont="1" applyFill="1" applyBorder="1"/>
    <xf numFmtId="0" fontId="3" fillId="0" borderId="13" xfId="0" applyFont="1" applyBorder="1"/>
    <xf numFmtId="49" fontId="0" fillId="0" borderId="13" xfId="0" applyNumberFormat="1" applyBorder="1"/>
    <xf numFmtId="0" fontId="0" fillId="0" borderId="13" xfId="0" applyBorder="1"/>
    <xf numFmtId="49" fontId="2" fillId="0" borderId="13" xfId="0" quotePrefix="1" applyNumberFormat="1" applyFont="1" applyBorder="1" applyAlignment="1">
      <alignment horizontal="left"/>
    </xf>
    <xf numFmtId="43" fontId="0" fillId="0" borderId="13" xfId="1" applyFont="1" applyFill="1" applyBorder="1"/>
    <xf numFmtId="49" fontId="2" fillId="0" borderId="13" xfId="0" applyNumberFormat="1" applyFont="1" applyBorder="1"/>
    <xf numFmtId="2" fontId="0" fillId="0" borderId="13" xfId="0" applyNumberFormat="1" applyBorder="1"/>
    <xf numFmtId="49" fontId="0" fillId="0" borderId="13" xfId="0" applyNumberFormat="1" applyBorder="1" applyAlignment="1">
      <alignment horizontal="left"/>
    </xf>
    <xf numFmtId="43" fontId="0" fillId="0" borderId="13" xfId="0" applyNumberFormat="1" applyBorder="1"/>
    <xf numFmtId="0" fontId="10" fillId="0" borderId="0" xfId="0" applyFont="1"/>
    <xf numFmtId="0" fontId="5" fillId="0" borderId="1" xfId="2" applyBorder="1">
      <alignment vertical="center"/>
    </xf>
    <xf numFmtId="43" fontId="0" fillId="0" borderId="0" xfId="1" applyFont="1" applyFill="1"/>
    <xf numFmtId="14" fontId="0" fillId="0" borderId="0" xfId="0" applyNumberFormat="1"/>
    <xf numFmtId="0" fontId="12" fillId="0" borderId="0" xfId="0" applyFont="1"/>
    <xf numFmtId="43" fontId="12" fillId="0" borderId="0" xfId="0" applyNumberFormat="1" applyFont="1"/>
    <xf numFmtId="0" fontId="0" fillId="0" borderId="15" xfId="0" applyBorder="1"/>
    <xf numFmtId="43" fontId="0" fillId="0" borderId="15" xfId="1" applyFont="1" applyFill="1" applyBorder="1"/>
    <xf numFmtId="49" fontId="0" fillId="0" borderId="15" xfId="0" applyNumberFormat="1" applyBorder="1"/>
    <xf numFmtId="49" fontId="0" fillId="0" borderId="15" xfId="0" applyNumberFormat="1" applyBorder="1" applyAlignment="1">
      <alignment horizontal="left"/>
    </xf>
    <xf numFmtId="43" fontId="0" fillId="0" borderId="15" xfId="0" applyNumberFormat="1" applyBorder="1"/>
    <xf numFmtId="43" fontId="3" fillId="0" borderId="7" xfId="1" applyFont="1" applyFill="1" applyBorder="1" applyAlignment="1"/>
    <xf numFmtId="43" fontId="5" fillId="0" borderId="7" xfId="1" applyFont="1" applyFill="1" applyBorder="1" applyAlignment="1"/>
    <xf numFmtId="43" fontId="5" fillId="0" borderId="0" xfId="1" applyFont="1" applyFill="1" applyAlignment="1"/>
    <xf numFmtId="43" fontId="3" fillId="0" borderId="0" xfId="1" applyFont="1" applyFill="1" applyAlignment="1"/>
    <xf numFmtId="43" fontId="9" fillId="0" borderId="0" xfId="1" applyFont="1"/>
    <xf numFmtId="17" fontId="3" fillId="0" borderId="0" xfId="0" applyNumberFormat="1" applyFont="1"/>
    <xf numFmtId="0" fontId="0" fillId="5" borderId="1" xfId="0" applyFill="1" applyBorder="1" applyAlignment="1">
      <alignment vertical="center"/>
    </xf>
    <xf numFmtId="0" fontId="0" fillId="5" borderId="1" xfId="0" applyFill="1" applyBorder="1"/>
    <xf numFmtId="43" fontId="0" fillId="5" borderId="1" xfId="0" applyNumberFormat="1" applyFill="1" applyBorder="1"/>
    <xf numFmtId="0" fontId="0" fillId="5" borderId="0" xfId="0" applyFill="1"/>
    <xf numFmtId="49" fontId="2" fillId="5" borderId="1" xfId="0" applyNumberFormat="1" applyFont="1" applyFill="1" applyBorder="1"/>
    <xf numFmtId="49" fontId="2" fillId="5" borderId="1" xfId="0" quotePrefix="1" applyNumberFormat="1" applyFont="1" applyFill="1" applyBorder="1" applyAlignment="1">
      <alignment horizontal="left"/>
    </xf>
    <xf numFmtId="43" fontId="0" fillId="5" borderId="1" xfId="1" applyFont="1" applyFill="1" applyBorder="1"/>
    <xf numFmtId="0" fontId="3" fillId="5" borderId="0" xfId="0" applyFont="1" applyFill="1"/>
    <xf numFmtId="49" fontId="0" fillId="5" borderId="13" xfId="0" applyNumberFormat="1" applyFill="1" applyBorder="1"/>
    <xf numFmtId="43" fontId="1" fillId="2" borderId="7" xfId="1" applyFont="1" applyFill="1" applyBorder="1"/>
    <xf numFmtId="0" fontId="0" fillId="2" borderId="13" xfId="0" applyFill="1" applyBorder="1"/>
    <xf numFmtId="43" fontId="1" fillId="0" borderId="15" xfId="1" applyFont="1" applyFill="1" applyBorder="1"/>
    <xf numFmtId="43" fontId="0" fillId="0" borderId="7" xfId="1" applyFont="1" applyFill="1" applyBorder="1"/>
    <xf numFmtId="43" fontId="0" fillId="0" borderId="7" xfId="4" applyFont="1" applyFill="1" applyBorder="1"/>
    <xf numFmtId="49" fontId="15" fillId="2" borderId="7" xfId="2" applyNumberFormat="1" applyFont="1" applyFill="1" applyBorder="1" applyAlignment="1"/>
    <xf numFmtId="43" fontId="15" fillId="0" borderId="7" xfId="4" applyFont="1" applyFill="1" applyBorder="1"/>
    <xf numFmtId="43" fontId="0" fillId="2" borderId="7" xfId="1" applyFont="1" applyFill="1" applyBorder="1"/>
    <xf numFmtId="49" fontId="4" fillId="0" borderId="7" xfId="2" applyNumberFormat="1" applyFont="1" applyBorder="1" applyAlignment="1"/>
    <xf numFmtId="49" fontId="15" fillId="0" borderId="7" xfId="2" applyNumberFormat="1" applyFont="1" applyBorder="1" applyAlignment="1"/>
    <xf numFmtId="2" fontId="4" fillId="0" borderId="7" xfId="2" applyNumberFormat="1" applyFont="1" applyBorder="1" applyAlignment="1"/>
    <xf numFmtId="49" fontId="15" fillId="0" borderId="7" xfId="2" applyNumberFormat="1" applyFont="1" applyBorder="1" applyAlignment="1">
      <alignment horizontal="left"/>
    </xf>
    <xf numFmtId="43" fontId="15" fillId="0" borderId="1" xfId="4" applyFont="1" applyFill="1" applyBorder="1"/>
    <xf numFmtId="0" fontId="3" fillId="0" borderId="7" xfId="2" applyFont="1" applyBorder="1" applyAlignment="1"/>
    <xf numFmtId="0" fontId="0" fillId="0" borderId="7" xfId="0" applyBorder="1"/>
    <xf numFmtId="0" fontId="4" fillId="0" borderId="7" xfId="0" applyFont="1" applyBorder="1"/>
    <xf numFmtId="0" fontId="4" fillId="0" borderId="7" xfId="2" applyFont="1" applyBorder="1">
      <alignment vertical="center"/>
    </xf>
    <xf numFmtId="49" fontId="4" fillId="0" borderId="1" xfId="2" applyNumberFormat="1" applyFont="1" applyBorder="1" applyAlignment="1"/>
    <xf numFmtId="49" fontId="15" fillId="0" borderId="1" xfId="2" applyNumberFormat="1" applyFont="1" applyBorder="1" applyAlignment="1"/>
    <xf numFmtId="2" fontId="4" fillId="0" borderId="1" xfId="2" applyNumberFormat="1" applyFont="1" applyBorder="1" applyAlignment="1"/>
    <xf numFmtId="49" fontId="15" fillId="0" borderId="14" xfId="2" applyNumberFormat="1" applyFont="1" applyBorder="1" applyAlignment="1">
      <alignment horizontal="left"/>
    </xf>
    <xf numFmtId="0" fontId="4" fillId="0" borderId="0" xfId="2" applyFont="1" applyAlignment="1"/>
    <xf numFmtId="0" fontId="5" fillId="0" borderId="0" xfId="2" quotePrefix="1" applyAlignment="1"/>
    <xf numFmtId="0" fontId="5" fillId="0" borderId="10" xfId="2" applyBorder="1" applyAlignment="1"/>
    <xf numFmtId="43" fontId="5" fillId="0" borderId="7" xfId="2" applyNumberFormat="1" applyBorder="1" applyAlignment="1"/>
    <xf numFmtId="43" fontId="5" fillId="0" borderId="0" xfId="2" applyNumberFormat="1" applyAlignment="1"/>
    <xf numFmtId="0" fontId="3" fillId="0" borderId="7" xfId="2" applyFont="1" applyBorder="1" applyAlignment="1">
      <alignment horizontal="left"/>
    </xf>
    <xf numFmtId="0" fontId="0" fillId="0" borderId="7" xfId="0" applyBorder="1" applyAlignment="1">
      <alignment horizontal="left"/>
    </xf>
    <xf numFmtId="49" fontId="4" fillId="0" borderId="7" xfId="2" applyNumberFormat="1" applyFont="1" applyBorder="1" applyAlignment="1">
      <alignment horizontal="left"/>
    </xf>
    <xf numFmtId="0" fontId="4" fillId="0" borderId="7" xfId="3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13" xfId="0" applyBorder="1" applyAlignment="1">
      <alignment horizontal="left"/>
    </xf>
    <xf numFmtId="2" fontId="5" fillId="0" borderId="7" xfId="2" applyNumberFormat="1" applyBorder="1" applyAlignment="1">
      <alignment horizontal="left"/>
    </xf>
    <xf numFmtId="0" fontId="0" fillId="0" borderId="0" xfId="0" applyAlignment="1">
      <alignment horizontal="left"/>
    </xf>
    <xf numFmtId="1" fontId="4" fillId="0" borderId="7" xfId="3" applyNumberFormat="1" applyFont="1" applyBorder="1" applyAlignment="1">
      <alignment horizontal="left" vertical="center"/>
    </xf>
    <xf numFmtId="49" fontId="5" fillId="0" borderId="7" xfId="2" applyNumberFormat="1" applyBorder="1" applyAlignment="1">
      <alignment horizontal="left"/>
    </xf>
    <xf numFmtId="0" fontId="5" fillId="0" borderId="7" xfId="2" applyBorder="1" applyAlignment="1"/>
    <xf numFmtId="0" fontId="2" fillId="0" borderId="7" xfId="2" applyFont="1" applyBorder="1" applyAlignment="1"/>
    <xf numFmtId="49" fontId="3" fillId="0" borderId="7" xfId="2" applyNumberFormat="1" applyFont="1" applyBorder="1" applyAlignment="1"/>
    <xf numFmtId="49" fontId="8" fillId="0" borderId="7" xfId="2" applyNumberFormat="1" applyFont="1" applyBorder="1" applyAlignment="1"/>
    <xf numFmtId="2" fontId="3" fillId="0" borderId="7" xfId="2" applyNumberFormat="1" applyFont="1" applyBorder="1" applyAlignment="1"/>
    <xf numFmtId="49" fontId="8" fillId="0" borderId="7" xfId="2" applyNumberFormat="1" applyFont="1" applyBorder="1" applyAlignment="1">
      <alignment horizontal="left"/>
    </xf>
    <xf numFmtId="49" fontId="0" fillId="0" borderId="7" xfId="2" applyNumberFormat="1" applyFont="1" applyBorder="1" applyAlignment="1"/>
    <xf numFmtId="0" fontId="5" fillId="0" borderId="0" xfId="2" applyAlignment="1"/>
    <xf numFmtId="0" fontId="5" fillId="0" borderId="2" xfId="2" applyBorder="1" applyAlignment="1"/>
    <xf numFmtId="2" fontId="5" fillId="0" borderId="2" xfId="2" applyNumberFormat="1" applyBorder="1" applyAlignment="1"/>
    <xf numFmtId="0" fontId="5" fillId="0" borderId="4" xfId="2" applyBorder="1" applyAlignment="1"/>
    <xf numFmtId="0" fontId="3" fillId="0" borderId="0" xfId="2" applyFont="1" applyAlignment="1"/>
    <xf numFmtId="49" fontId="5" fillId="2" borderId="7" xfId="2" applyNumberFormat="1" applyFill="1" applyBorder="1" applyAlignment="1"/>
    <xf numFmtId="2" fontId="5" fillId="2" borderId="7" xfId="2" applyNumberFormat="1" applyFill="1" applyBorder="1" applyAlignment="1"/>
    <xf numFmtId="49" fontId="5" fillId="2" borderId="7" xfId="2" applyNumberFormat="1" applyFill="1" applyBorder="1" applyAlignment="1">
      <alignment horizontal="left"/>
    </xf>
    <xf numFmtId="43" fontId="5" fillId="2" borderId="7" xfId="1" applyFont="1" applyFill="1" applyBorder="1" applyAlignment="1"/>
    <xf numFmtId="49" fontId="0" fillId="2" borderId="13" xfId="0" applyNumberFormat="1" applyFill="1" applyBorder="1"/>
    <xf numFmtId="49" fontId="2" fillId="2" borderId="13" xfId="0" applyNumberFormat="1" applyFont="1" applyFill="1" applyBorder="1"/>
    <xf numFmtId="49" fontId="2" fillId="2" borderId="13" xfId="0" quotePrefix="1" applyNumberFormat="1" applyFont="1" applyFill="1" applyBorder="1" applyAlignment="1">
      <alignment horizontal="left"/>
    </xf>
    <xf numFmtId="49" fontId="0" fillId="0" borderId="9" xfId="0" applyNumberFormat="1" applyBorder="1" applyAlignment="1">
      <alignment horizontal="left"/>
    </xf>
    <xf numFmtId="0" fontId="0" fillId="0" borderId="9" xfId="0" applyBorder="1"/>
    <xf numFmtId="0" fontId="3" fillId="0" borderId="15" xfId="0" applyFont="1" applyBorder="1"/>
    <xf numFmtId="49" fontId="3" fillId="0" borderId="15" xfId="0" applyNumberFormat="1" applyFont="1" applyBorder="1"/>
    <xf numFmtId="2" fontId="3" fillId="0" borderId="15" xfId="0" applyNumberFormat="1" applyFont="1" applyBorder="1"/>
    <xf numFmtId="43" fontId="3" fillId="0" borderId="15" xfId="1" applyFont="1" applyBorder="1"/>
    <xf numFmtId="43" fontId="3" fillId="0" borderId="15" xfId="0" applyNumberFormat="1" applyFont="1" applyBorder="1"/>
    <xf numFmtId="0" fontId="0" fillId="0" borderId="17" xfId="0" applyBorder="1"/>
    <xf numFmtId="0" fontId="16" fillId="0" borderId="15" xfId="0" applyFont="1" applyBorder="1"/>
    <xf numFmtId="0" fontId="16" fillId="0" borderId="15" xfId="0" applyFont="1" applyBorder="1" applyAlignment="1">
      <alignment horizontal="right"/>
    </xf>
    <xf numFmtId="0" fontId="4" fillId="0" borderId="2" xfId="0" applyFont="1" applyBorder="1"/>
    <xf numFmtId="49" fontId="4" fillId="0" borderId="2" xfId="0" applyNumberFormat="1" applyFont="1" applyBorder="1"/>
    <xf numFmtId="0" fontId="17" fillId="0" borderId="18" xfId="0" applyFont="1" applyBorder="1" applyAlignment="1">
      <alignment horizontal="left"/>
    </xf>
    <xf numFmtId="0" fontId="3" fillId="0" borderId="19" xfId="0" applyFont="1" applyBorder="1" applyAlignment="1">
      <alignment horizontal="left"/>
    </xf>
    <xf numFmtId="0" fontId="3" fillId="0" borderId="20" xfId="0" applyFont="1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3" fillId="0" borderId="22" xfId="0" applyFont="1" applyBorder="1" applyAlignment="1">
      <alignment horizontal="left"/>
    </xf>
    <xf numFmtId="0" fontId="18" fillId="0" borderId="15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0" fillId="0" borderId="15" xfId="0" applyBorder="1" applyAlignment="1">
      <alignment horizontal="left" vertical="center"/>
    </xf>
    <xf numFmtId="0" fontId="20" fillId="0" borderId="15" xfId="0" applyFont="1" applyBorder="1" applyAlignment="1">
      <alignment horizontal="left"/>
    </xf>
    <xf numFmtId="0" fontId="13" fillId="5" borderId="15" xfId="0" applyFont="1" applyFill="1" applyBorder="1" applyAlignment="1">
      <alignment horizontal="left"/>
    </xf>
    <xf numFmtId="0" fontId="14" fillId="0" borderId="15" xfId="0" applyFont="1" applyBorder="1" applyAlignment="1">
      <alignment horizontal="left"/>
    </xf>
    <xf numFmtId="0" fontId="0" fillId="5" borderId="15" xfId="0" applyFill="1" applyBorder="1" applyAlignment="1">
      <alignment horizontal="left"/>
    </xf>
    <xf numFmtId="0" fontId="13" fillId="5" borderId="23" xfId="0" applyFont="1" applyFill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0" fillId="0" borderId="24" xfId="0" applyBorder="1" applyAlignment="1">
      <alignment horizontal="left"/>
    </xf>
    <xf numFmtId="0" fontId="3" fillId="0" borderId="25" xfId="0" applyFont="1" applyBorder="1" applyAlignment="1">
      <alignment horizontal="left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2" xfId="0" applyBorder="1"/>
    <xf numFmtId="0" fontId="23" fillId="0" borderId="15" xfId="0" applyFont="1" applyBorder="1"/>
    <xf numFmtId="0" fontId="23" fillId="0" borderId="15" xfId="0" applyFont="1" applyBorder="1" applyAlignment="1">
      <alignment horizontal="center"/>
    </xf>
    <xf numFmtId="43" fontId="10" fillId="3" borderId="0" xfId="1" applyFont="1" applyFill="1"/>
    <xf numFmtId="43" fontId="26" fillId="3" borderId="0" xfId="1" applyFont="1" applyFill="1"/>
    <xf numFmtId="43" fontId="26" fillId="0" borderId="0" xfId="1" applyFont="1"/>
    <xf numFmtId="0" fontId="26" fillId="0" borderId="0" xfId="0" applyFont="1"/>
    <xf numFmtId="0" fontId="10" fillId="3" borderId="0" xfId="0" applyFont="1" applyFill="1"/>
    <xf numFmtId="0" fontId="11" fillId="0" borderId="16" xfId="0" applyFont="1" applyBorder="1"/>
    <xf numFmtId="43" fontId="11" fillId="0" borderId="16" xfId="0" applyNumberFormat="1" applyFont="1" applyBorder="1"/>
    <xf numFmtId="0" fontId="10" fillId="6" borderId="0" xfId="0" applyFont="1" applyFill="1"/>
    <xf numFmtId="43" fontId="26" fillId="6" borderId="0" xfId="1" applyFont="1" applyFill="1"/>
    <xf numFmtId="0" fontId="26" fillId="6" borderId="0" xfId="0" applyFont="1" applyFill="1"/>
    <xf numFmtId="0" fontId="10" fillId="7" borderId="0" xfId="0" applyFont="1" applyFill="1"/>
    <xf numFmtId="0" fontId="26" fillId="7" borderId="0" xfId="0" applyFont="1" applyFill="1"/>
    <xf numFmtId="43" fontId="11" fillId="7" borderId="16" xfId="0" applyNumberFormat="1" applyFont="1" applyFill="1" applyBorder="1"/>
    <xf numFmtId="0" fontId="10" fillId="9" borderId="0" xfId="0" applyFont="1" applyFill="1"/>
    <xf numFmtId="43" fontId="26" fillId="9" borderId="0" xfId="0" applyNumberFormat="1" applyFont="1" applyFill="1"/>
    <xf numFmtId="0" fontId="25" fillId="0" borderId="15" xfId="0" applyFont="1" applyBorder="1"/>
    <xf numFmtId="0" fontId="25" fillId="3" borderId="15" xfId="0" applyFont="1" applyFill="1" applyBorder="1"/>
    <xf numFmtId="0" fontId="25" fillId="6" borderId="15" xfId="0" applyFont="1" applyFill="1" applyBorder="1"/>
    <xf numFmtId="0" fontId="25" fillId="7" borderId="15" xfId="0" applyFont="1" applyFill="1" applyBorder="1"/>
    <xf numFmtId="0" fontId="25" fillId="9" borderId="15" xfId="0" applyFont="1" applyFill="1" applyBorder="1"/>
    <xf numFmtId="0" fontId="10" fillId="0" borderId="15" xfId="0" applyFont="1" applyBorder="1"/>
    <xf numFmtId="43" fontId="10" fillId="3" borderId="15" xfId="0" applyNumberFormat="1" applyFont="1" applyFill="1" applyBorder="1"/>
    <xf numFmtId="43" fontId="10" fillId="6" borderId="15" xfId="0" applyNumberFormat="1" applyFont="1" applyFill="1" applyBorder="1"/>
    <xf numFmtId="0" fontId="10" fillId="7" borderId="15" xfId="0" applyFont="1" applyFill="1" applyBorder="1"/>
    <xf numFmtId="43" fontId="10" fillId="9" borderId="15" xfId="0" applyNumberFormat="1" applyFont="1" applyFill="1" applyBorder="1"/>
    <xf numFmtId="43" fontId="10" fillId="0" borderId="15" xfId="0" applyNumberFormat="1" applyFont="1" applyBorder="1"/>
    <xf numFmtId="43" fontId="10" fillId="7" borderId="15" xfId="0" applyNumberFormat="1" applyFont="1" applyFill="1" applyBorder="1"/>
    <xf numFmtId="43" fontId="10" fillId="0" borderId="15" xfId="1" applyFont="1" applyFill="1" applyBorder="1"/>
    <xf numFmtId="43" fontId="10" fillId="6" borderId="15" xfId="1" applyFont="1" applyFill="1" applyBorder="1"/>
    <xf numFmtId="0" fontId="10" fillId="6" borderId="15" xfId="0" applyFont="1" applyFill="1" applyBorder="1"/>
    <xf numFmtId="43" fontId="10" fillId="7" borderId="15" xfId="1" applyFont="1" applyFill="1" applyBorder="1"/>
    <xf numFmtId="0" fontId="11" fillId="0" borderId="29" xfId="0" applyFont="1" applyBorder="1"/>
    <xf numFmtId="43" fontId="11" fillId="3" borderId="29" xfId="0" applyNumberFormat="1" applyFont="1" applyFill="1" applyBorder="1"/>
    <xf numFmtId="43" fontId="11" fillId="6" borderId="29" xfId="0" applyNumberFormat="1" applyFont="1" applyFill="1" applyBorder="1"/>
    <xf numFmtId="43" fontId="11" fillId="0" borderId="29" xfId="0" applyNumberFormat="1" applyFont="1" applyBorder="1"/>
    <xf numFmtId="0" fontId="10" fillId="0" borderId="29" xfId="0" applyFont="1" applyBorder="1"/>
    <xf numFmtId="43" fontId="11" fillId="7" borderId="29" xfId="0" applyNumberFormat="1" applyFont="1" applyFill="1" applyBorder="1"/>
    <xf numFmtId="43" fontId="10" fillId="9" borderId="29" xfId="1" applyFont="1" applyFill="1" applyBorder="1"/>
    <xf numFmtId="0" fontId="11" fillId="0" borderId="30" xfId="0" applyFont="1" applyBorder="1"/>
    <xf numFmtId="43" fontId="27" fillId="3" borderId="30" xfId="1" applyFont="1" applyFill="1" applyBorder="1"/>
    <xf numFmtId="43" fontId="27" fillId="6" borderId="30" xfId="0" applyNumberFormat="1" applyFont="1" applyFill="1" applyBorder="1"/>
    <xf numFmtId="43" fontId="27" fillId="8" borderId="30" xfId="0" applyNumberFormat="1" applyFont="1" applyFill="1" applyBorder="1"/>
    <xf numFmtId="0" fontId="27" fillId="7" borderId="30" xfId="0" applyFont="1" applyFill="1" applyBorder="1"/>
    <xf numFmtId="43" fontId="27" fillId="9" borderId="30" xfId="0" applyNumberFormat="1" applyFont="1" applyFill="1" applyBorder="1"/>
    <xf numFmtId="43" fontId="11" fillId="3" borderId="16" xfId="0" applyNumberFormat="1" applyFont="1" applyFill="1" applyBorder="1"/>
    <xf numFmtId="43" fontId="11" fillId="6" borderId="16" xfId="0" applyNumberFormat="1" applyFont="1" applyFill="1" applyBorder="1"/>
    <xf numFmtId="0" fontId="10" fillId="0" borderId="16" xfId="0" applyFont="1" applyBorder="1"/>
    <xf numFmtId="43" fontId="11" fillId="9" borderId="16" xfId="0" applyNumberFormat="1" applyFont="1" applyFill="1" applyBorder="1"/>
    <xf numFmtId="43" fontId="0" fillId="5" borderId="15" xfId="1" applyFont="1" applyFill="1" applyBorder="1"/>
    <xf numFmtId="49" fontId="0" fillId="0" borderId="31" xfId="0" applyNumberFormat="1" applyBorder="1"/>
    <xf numFmtId="2" fontId="0" fillId="0" borderId="31" xfId="0" applyNumberFormat="1" applyBorder="1"/>
    <xf numFmtId="49" fontId="0" fillId="0" borderId="31" xfId="0" applyNumberFormat="1" applyBorder="1" applyAlignment="1">
      <alignment horizontal="left"/>
    </xf>
    <xf numFmtId="0" fontId="0" fillId="0" borderId="31" xfId="0" applyBorder="1"/>
    <xf numFmtId="49" fontId="2" fillId="5" borderId="15" xfId="0" applyNumberFormat="1" applyFont="1" applyFill="1" applyBorder="1"/>
    <xf numFmtId="49" fontId="0" fillId="5" borderId="15" xfId="0" applyNumberFormat="1" applyFill="1" applyBorder="1"/>
    <xf numFmtId="2" fontId="0" fillId="5" borderId="15" xfId="0" applyNumberFormat="1" applyFill="1" applyBorder="1"/>
    <xf numFmtId="49" fontId="2" fillId="5" borderId="15" xfId="0" quotePrefix="1" applyNumberFormat="1" applyFont="1" applyFill="1" applyBorder="1" applyAlignment="1">
      <alignment horizontal="left"/>
    </xf>
    <xf numFmtId="0" fontId="0" fillId="5" borderId="15" xfId="0" applyFill="1" applyBorder="1"/>
    <xf numFmtId="43" fontId="0" fillId="5" borderId="15" xfId="0" applyNumberFormat="1" applyFill="1" applyBorder="1"/>
    <xf numFmtId="49" fontId="0" fillId="5" borderId="15" xfId="0" applyNumberFormat="1" applyFill="1" applyBorder="1" applyAlignment="1">
      <alignment horizontal="left"/>
    </xf>
    <xf numFmtId="43" fontId="2" fillId="5" borderId="15" xfId="1" applyFont="1" applyFill="1" applyBorder="1"/>
    <xf numFmtId="0" fontId="7" fillId="0" borderId="0" xfId="0" applyFont="1"/>
    <xf numFmtId="0" fontId="24" fillId="0" borderId="0" xfId="0" applyFont="1"/>
    <xf numFmtId="49" fontId="28" fillId="0" borderId="7" xfId="2" applyNumberFormat="1" applyFont="1" applyBorder="1" applyAlignment="1"/>
    <xf numFmtId="0" fontId="21" fillId="0" borderId="0" xfId="0" applyFont="1"/>
    <xf numFmtId="0" fontId="25" fillId="0" borderId="0" xfId="0" applyFont="1"/>
    <xf numFmtId="0" fontId="0" fillId="2" borderId="21" xfId="0" applyFill="1" applyBorder="1" applyAlignment="1">
      <alignment horizontal="left"/>
    </xf>
    <xf numFmtId="0" fontId="13" fillId="2" borderId="15" xfId="0" applyFont="1" applyFill="1" applyBorder="1" applyAlignment="1">
      <alignment horizontal="left"/>
    </xf>
    <xf numFmtId="0" fontId="0" fillId="2" borderId="22" xfId="0" applyFill="1" applyBorder="1" applyAlignment="1">
      <alignment horizontal="left"/>
    </xf>
    <xf numFmtId="0" fontId="0" fillId="2" borderId="27" xfId="0" applyFill="1" applyBorder="1"/>
    <xf numFmtId="0" fontId="0" fillId="2" borderId="22" xfId="0" applyFill="1" applyBorder="1"/>
    <xf numFmtId="2" fontId="4" fillId="2" borderId="7" xfId="2" applyNumberFormat="1" applyFont="1" applyFill="1" applyBorder="1" applyAlignment="1"/>
    <xf numFmtId="49" fontId="4" fillId="2" borderId="7" xfId="2" applyNumberFormat="1" applyFont="1" applyFill="1" applyBorder="1" applyAlignment="1"/>
    <xf numFmtId="0" fontId="0" fillId="4" borderId="33" xfId="0" applyFill="1" applyBorder="1" applyAlignment="1">
      <alignment horizontal="left"/>
    </xf>
    <xf numFmtId="0" fontId="3" fillId="4" borderId="32" xfId="0" applyFont="1" applyFill="1" applyBorder="1" applyAlignment="1">
      <alignment horizontal="left"/>
    </xf>
    <xf numFmtId="0" fontId="0" fillId="4" borderId="32" xfId="0" applyFill="1" applyBorder="1" applyAlignment="1">
      <alignment horizontal="left"/>
    </xf>
    <xf numFmtId="0" fontId="19" fillId="4" borderId="32" xfId="0" applyFont="1" applyFill="1" applyBorder="1" applyAlignment="1">
      <alignment horizontal="left" vertical="center" wrapText="1"/>
    </xf>
    <xf numFmtId="0" fontId="0" fillId="4" borderId="34" xfId="0" applyFill="1" applyBorder="1" applyAlignment="1">
      <alignment horizontal="left"/>
    </xf>
    <xf numFmtId="0" fontId="0" fillId="4" borderId="35" xfId="0" applyFill="1" applyBorder="1"/>
    <xf numFmtId="0" fontId="0" fillId="4" borderId="34" xfId="0" applyFill="1" applyBorder="1"/>
    <xf numFmtId="49" fontId="15" fillId="2" borderId="7" xfId="2" applyNumberFormat="1" applyFont="1" applyFill="1" applyBorder="1" applyAlignment="1">
      <alignment horizontal="left"/>
    </xf>
    <xf numFmtId="49" fontId="4" fillId="2" borderId="7" xfId="2" applyNumberFormat="1" applyFont="1" applyFill="1" applyBorder="1" applyAlignment="1">
      <alignment horizontal="left"/>
    </xf>
    <xf numFmtId="43" fontId="0" fillId="2" borderId="7" xfId="4" applyFont="1" applyFill="1" applyBorder="1"/>
    <xf numFmtId="0" fontId="22" fillId="10" borderId="0" xfId="0" applyFont="1" applyFill="1"/>
    <xf numFmtId="0" fontId="12" fillId="10" borderId="0" xfId="0" applyFont="1" applyFill="1"/>
    <xf numFmtId="0" fontId="0" fillId="10" borderId="0" xfId="0" applyFill="1"/>
    <xf numFmtId="0" fontId="0" fillId="2" borderId="7" xfId="0" applyFill="1" applyBorder="1"/>
    <xf numFmtId="0" fontId="0" fillId="2" borderId="7" xfId="0" applyFill="1" applyBorder="1" applyAlignment="1">
      <alignment horizontal="left"/>
    </xf>
    <xf numFmtId="0" fontId="29" fillId="0" borderId="0" xfId="0" applyFont="1"/>
    <xf numFmtId="0" fontId="30" fillId="0" borderId="0" xfId="0" applyFont="1"/>
  </cellXfs>
  <cellStyles count="8">
    <cellStyle name="Comma" xfId="1" builtinId="3"/>
    <cellStyle name="Comma 2" xfId="4" xr:uid="{00000000-0005-0000-0000-000001000000}"/>
    <cellStyle name="Comma 2 2" xfId="7" xr:uid="{C0A841FD-A489-49BF-AE4A-73661E38C297}"/>
    <cellStyle name="Comma 3" xfId="5" xr:uid="{1968A380-0D7E-460E-802E-69D99E992E01}"/>
    <cellStyle name="Normal" xfId="0" builtinId="0"/>
    <cellStyle name="Normal 2" xfId="2" xr:uid="{00000000-0005-0000-0000-000003000000}"/>
    <cellStyle name="Normal 3" xfId="3" xr:uid="{00000000-0005-0000-0000-000004000000}"/>
    <cellStyle name="Normal 3 2" xfId="6" xr:uid="{6EB9417D-C8D2-4C17-B698-90534757A7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</sheetPr>
  <dimension ref="A1:N338"/>
  <sheetViews>
    <sheetView zoomScaleNormal="100" workbookViewId="0">
      <selection activeCell="B34" sqref="B34"/>
    </sheetView>
  </sheetViews>
  <sheetFormatPr defaultRowHeight="15" x14ac:dyDescent="0.25"/>
  <cols>
    <col min="1" max="1" width="19.5703125" style="3" customWidth="1"/>
    <col min="2" max="2" width="20.85546875" style="4" customWidth="1"/>
    <col min="3" max="3" width="18.140625" customWidth="1"/>
    <col min="4" max="4" width="17.5703125" customWidth="1"/>
    <col min="5" max="5" width="11.85546875" customWidth="1"/>
    <col min="6" max="6" width="8.42578125" bestFit="1" customWidth="1"/>
    <col min="7" max="7" width="15.140625" customWidth="1"/>
  </cols>
  <sheetData>
    <row r="1" spans="1:14" x14ac:dyDescent="0.25">
      <c r="A1" s="48"/>
      <c r="B1"/>
    </row>
    <row r="2" spans="1:14" ht="23.25" x14ac:dyDescent="0.35">
      <c r="A2" s="48"/>
      <c r="B2" s="283" t="s">
        <v>839</v>
      </c>
    </row>
    <row r="3" spans="1:14" x14ac:dyDescent="0.25">
      <c r="A3" s="48"/>
      <c r="B3"/>
    </row>
    <row r="4" spans="1:14" x14ac:dyDescent="0.25">
      <c r="A4" s="48"/>
      <c r="B4"/>
    </row>
    <row r="5" spans="1:14" x14ac:dyDescent="0.25">
      <c r="A5" s="6" t="s">
        <v>2</v>
      </c>
      <c r="B5" s="6" t="s">
        <v>0</v>
      </c>
      <c r="C5" s="6" t="s">
        <v>4</v>
      </c>
      <c r="D5" s="6" t="s">
        <v>852</v>
      </c>
      <c r="E5" s="6" t="s">
        <v>6</v>
      </c>
      <c r="F5" s="6" t="s">
        <v>7</v>
      </c>
    </row>
    <row r="6" spans="1:14" hidden="1" x14ac:dyDescent="0.25">
      <c r="A6" s="25" t="s">
        <v>24</v>
      </c>
      <c r="B6" s="25" t="s">
        <v>10</v>
      </c>
      <c r="C6" s="25">
        <v>771408052</v>
      </c>
      <c r="D6" s="25" t="s">
        <v>37</v>
      </c>
      <c r="E6" s="28">
        <v>0</v>
      </c>
      <c r="F6" s="26">
        <v>0</v>
      </c>
      <c r="G6" t="s">
        <v>49</v>
      </c>
    </row>
    <row r="7" spans="1:14" x14ac:dyDescent="0.25">
      <c r="A7" s="25" t="s">
        <v>33</v>
      </c>
      <c r="B7" s="25" t="s">
        <v>20</v>
      </c>
      <c r="C7" s="22">
        <v>778078765</v>
      </c>
      <c r="D7" s="22" t="s">
        <v>45</v>
      </c>
      <c r="E7" s="83">
        <v>100</v>
      </c>
      <c r="F7" s="17">
        <v>2.5</v>
      </c>
    </row>
    <row r="8" spans="1:14" x14ac:dyDescent="0.25">
      <c r="A8" s="25" t="s">
        <v>34</v>
      </c>
      <c r="B8" s="25" t="s">
        <v>635</v>
      </c>
      <c r="C8" s="93">
        <v>771196785</v>
      </c>
      <c r="D8" s="93" t="s">
        <v>853</v>
      </c>
      <c r="E8" s="243">
        <v>100</v>
      </c>
      <c r="F8" s="95">
        <v>2.5</v>
      </c>
      <c r="G8" s="100" t="s">
        <v>824</v>
      </c>
      <c r="H8" s="96"/>
    </row>
    <row r="9" spans="1:14" x14ac:dyDescent="0.25">
      <c r="A9" s="25" t="s">
        <v>35</v>
      </c>
      <c r="B9" s="25" t="s">
        <v>22</v>
      </c>
      <c r="C9" s="22">
        <v>773614940</v>
      </c>
      <c r="D9" s="22" t="s">
        <v>47</v>
      </c>
      <c r="E9" s="83">
        <v>100</v>
      </c>
      <c r="F9" s="17">
        <v>2.5</v>
      </c>
    </row>
    <row r="10" spans="1:14" ht="20.45" customHeight="1" x14ac:dyDescent="0.25">
      <c r="A10" s="6" t="s">
        <v>8</v>
      </c>
      <c r="C10" s="1"/>
      <c r="D10" s="9"/>
      <c r="E10" s="17">
        <f>SUM(E6:E9)</f>
        <v>300</v>
      </c>
      <c r="F10" s="7">
        <f>SUM(F6:F9)</f>
        <v>7.5</v>
      </c>
      <c r="G10" s="18">
        <f>+E10+F10</f>
        <v>307.5</v>
      </c>
    </row>
    <row r="12" spans="1:14" x14ac:dyDescent="0.25">
      <c r="A12" s="171"/>
      <c r="B12" s="170">
        <f>COUNTA(B7:B9)</f>
        <v>3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</row>
    <row r="13" spans="1:14" x14ac:dyDescent="0.25">
      <c r="A13" s="171"/>
      <c r="B13" s="170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</row>
    <row r="14" spans="1:14" x14ac:dyDescent="0.25">
      <c r="A14" s="171"/>
      <c r="B14" s="170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</row>
    <row r="15" spans="1:14" x14ac:dyDescent="0.25">
      <c r="A15" s="171"/>
      <c r="B15" s="170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</row>
    <row r="16" spans="1:14" x14ac:dyDescent="0.25">
      <c r="A16" s="171"/>
      <c r="B16" s="170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</row>
    <row r="17" spans="1:14" x14ac:dyDescent="0.25">
      <c r="A17" s="171"/>
      <c r="B17" s="17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x14ac:dyDescent="0.25">
      <c r="A18" s="171"/>
      <c r="B18" s="17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x14ac:dyDescent="0.25">
      <c r="A19" s="171"/>
      <c r="B19" s="170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</row>
    <row r="20" spans="1:14" x14ac:dyDescent="0.25">
      <c r="A20" s="171"/>
      <c r="B20" s="170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</row>
    <row r="21" spans="1:14" x14ac:dyDescent="0.25">
      <c r="A21" s="171"/>
      <c r="B21" s="170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</row>
    <row r="22" spans="1:14" x14ac:dyDescent="0.25">
      <c r="A22" s="171"/>
      <c r="B22" s="170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</row>
    <row r="23" spans="1:14" x14ac:dyDescent="0.25">
      <c r="A23" s="171"/>
      <c r="B23" s="170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x14ac:dyDescent="0.25">
      <c r="A24" s="171"/>
      <c r="B24" s="170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</row>
    <row r="25" spans="1:14" x14ac:dyDescent="0.25">
      <c r="A25" s="171"/>
      <c r="B25" s="170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</row>
    <row r="26" spans="1:14" x14ac:dyDescent="0.25">
      <c r="A26" s="171"/>
      <c r="B26" s="170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171"/>
      <c r="B27" s="170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</row>
    <row r="28" spans="1:14" x14ac:dyDescent="0.25">
      <c r="A28" s="171"/>
      <c r="B28" s="170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</row>
    <row r="29" spans="1:14" x14ac:dyDescent="0.25">
      <c r="A29" s="171"/>
      <c r="B29" s="170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</row>
    <row r="30" spans="1:14" x14ac:dyDescent="0.25">
      <c r="A30" s="171"/>
      <c r="B30" s="170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</row>
    <row r="31" spans="1:14" x14ac:dyDescent="0.25">
      <c r="A31" s="171"/>
      <c r="B31" s="170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</row>
    <row r="32" spans="1:14" x14ac:dyDescent="0.25">
      <c r="A32" s="171"/>
      <c r="B32" s="170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</row>
    <row r="33" spans="1:14" x14ac:dyDescent="0.25">
      <c r="A33" s="171"/>
      <c r="B33" s="170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</row>
    <row r="34" spans="1:14" x14ac:dyDescent="0.25">
      <c r="A34" s="171"/>
      <c r="B34" s="170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</row>
    <row r="35" spans="1:14" x14ac:dyDescent="0.25">
      <c r="A35" s="171"/>
      <c r="B35" s="170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</row>
    <row r="36" spans="1:14" x14ac:dyDescent="0.25">
      <c r="A36" s="171"/>
      <c r="B36" s="170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</row>
    <row r="37" spans="1:14" x14ac:dyDescent="0.25">
      <c r="A37" s="171"/>
      <c r="B37" s="170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</row>
    <row r="38" spans="1:14" x14ac:dyDescent="0.25">
      <c r="A38" s="171"/>
      <c r="B38" s="170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</row>
    <row r="39" spans="1:14" x14ac:dyDescent="0.25">
      <c r="A39" s="171"/>
      <c r="B39" s="170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</row>
    <row r="40" spans="1:14" x14ac:dyDescent="0.25">
      <c r="A40" s="171"/>
      <c r="B40" s="170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</row>
    <row r="41" spans="1:14" x14ac:dyDescent="0.25">
      <c r="A41" s="171"/>
      <c r="B41" s="170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</row>
    <row r="42" spans="1:14" x14ac:dyDescent="0.25">
      <c r="A42" s="171"/>
      <c r="B42" s="170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</row>
    <row r="43" spans="1:14" x14ac:dyDescent="0.25">
      <c r="A43" s="171"/>
      <c r="B43" s="170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</row>
    <row r="44" spans="1:14" x14ac:dyDescent="0.25">
      <c r="A44" s="171"/>
      <c r="B44" s="170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1:14" x14ac:dyDescent="0.25">
      <c r="A45" s="171"/>
      <c r="B45" s="170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1:14" x14ac:dyDescent="0.25">
      <c r="A46" s="171"/>
      <c r="B46" s="170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spans="1:14" x14ac:dyDescent="0.25">
      <c r="A47" s="171"/>
      <c r="B47" s="170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spans="1:14" x14ac:dyDescent="0.25">
      <c r="A48" s="171"/>
      <c r="B48" s="170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spans="1:14" x14ac:dyDescent="0.25">
      <c r="A49" s="171"/>
      <c r="B49" s="170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spans="1:14" x14ac:dyDescent="0.25">
      <c r="A50" s="171"/>
      <c r="B50" s="170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1:14" x14ac:dyDescent="0.25">
      <c r="A51" s="171"/>
      <c r="B51" s="170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1:14" x14ac:dyDescent="0.25">
      <c r="A52" s="171"/>
      <c r="B52" s="170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spans="1:14" x14ac:dyDescent="0.25">
      <c r="A53" s="171"/>
      <c r="B53" s="170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spans="1:14" x14ac:dyDescent="0.25">
      <c r="A54" s="171"/>
      <c r="B54" s="170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spans="1:14" x14ac:dyDescent="0.25">
      <c r="A55" s="171"/>
      <c r="B55" s="170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  <row r="56" spans="1:14" x14ac:dyDescent="0.25">
      <c r="A56" s="171"/>
      <c r="B56" s="170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</row>
    <row r="57" spans="1:14" x14ac:dyDescent="0.25">
      <c r="A57" s="171"/>
      <c r="B57" s="170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</row>
    <row r="58" spans="1:14" x14ac:dyDescent="0.25">
      <c r="A58" s="171"/>
      <c r="B58" s="170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</row>
    <row r="59" spans="1:14" x14ac:dyDescent="0.25">
      <c r="A59" s="171"/>
      <c r="B59" s="170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</row>
    <row r="60" spans="1:14" x14ac:dyDescent="0.25">
      <c r="A60" s="171"/>
      <c r="B60" s="170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</row>
    <row r="61" spans="1:14" x14ac:dyDescent="0.25">
      <c r="A61" s="171"/>
      <c r="B61" s="170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</row>
    <row r="62" spans="1:14" x14ac:dyDescent="0.25">
      <c r="A62" s="171"/>
      <c r="B62" s="170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</row>
    <row r="63" spans="1:14" x14ac:dyDescent="0.25">
      <c r="A63" s="171"/>
      <c r="B63" s="170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</row>
    <row r="64" spans="1:14" x14ac:dyDescent="0.25">
      <c r="A64" s="171"/>
      <c r="B64" s="170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</row>
    <row r="65" spans="1:14" x14ac:dyDescent="0.25">
      <c r="A65" s="171"/>
      <c r="B65" s="170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</row>
    <row r="66" spans="1:14" x14ac:dyDescent="0.25">
      <c r="A66" s="171"/>
      <c r="B66" s="170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</row>
    <row r="67" spans="1:14" x14ac:dyDescent="0.25">
      <c r="A67" s="171"/>
      <c r="B67" s="170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</row>
    <row r="68" spans="1:14" x14ac:dyDescent="0.25">
      <c r="A68" s="171"/>
      <c r="B68" s="170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</row>
    <row r="69" spans="1:14" x14ac:dyDescent="0.25">
      <c r="A69" s="171"/>
      <c r="B69" s="170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</row>
    <row r="70" spans="1:14" x14ac:dyDescent="0.25">
      <c r="A70" s="171"/>
      <c r="B70" s="170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</row>
    <row r="71" spans="1:14" x14ac:dyDescent="0.25">
      <c r="A71" s="171"/>
      <c r="B71" s="170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</row>
    <row r="72" spans="1:14" x14ac:dyDescent="0.25">
      <c r="A72" s="171"/>
      <c r="B72" s="170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</row>
    <row r="73" spans="1:14" x14ac:dyDescent="0.25">
      <c r="A73" s="171"/>
      <c r="B73" s="170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</row>
    <row r="74" spans="1:14" x14ac:dyDescent="0.25">
      <c r="A74" s="171"/>
      <c r="B74" s="170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</row>
    <row r="75" spans="1:14" x14ac:dyDescent="0.25">
      <c r="A75" s="171"/>
      <c r="B75" s="170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</row>
    <row r="76" spans="1:14" x14ac:dyDescent="0.25">
      <c r="A76" s="171"/>
      <c r="B76" s="170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</row>
    <row r="77" spans="1:14" x14ac:dyDescent="0.25">
      <c r="A77" s="171"/>
      <c r="B77" s="170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</row>
    <row r="78" spans="1:14" x14ac:dyDescent="0.25">
      <c r="A78" s="171"/>
      <c r="B78" s="170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</row>
    <row r="79" spans="1:14" x14ac:dyDescent="0.25">
      <c r="A79" s="171"/>
      <c r="B79" s="170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</row>
    <row r="80" spans="1:14" x14ac:dyDescent="0.25">
      <c r="A80" s="171"/>
      <c r="B80" s="170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</row>
    <row r="81" spans="1:14" x14ac:dyDescent="0.25">
      <c r="A81" s="171"/>
      <c r="B81" s="170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</row>
    <row r="82" spans="1:14" x14ac:dyDescent="0.25">
      <c r="A82" s="171"/>
      <c r="B82" s="170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</row>
    <row r="83" spans="1:14" x14ac:dyDescent="0.25">
      <c r="A83" s="171"/>
      <c r="B83" s="170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</row>
    <row r="84" spans="1:14" x14ac:dyDescent="0.25">
      <c r="A84" s="171"/>
      <c r="B84" s="170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</row>
    <row r="85" spans="1:14" x14ac:dyDescent="0.25">
      <c r="A85" s="171"/>
      <c r="B85" s="170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</row>
    <row r="86" spans="1:14" x14ac:dyDescent="0.25">
      <c r="A86" s="171"/>
      <c r="B86" s="170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</row>
    <row r="87" spans="1:14" x14ac:dyDescent="0.25">
      <c r="A87" s="171"/>
      <c r="B87" s="170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</row>
    <row r="88" spans="1:14" x14ac:dyDescent="0.25">
      <c r="A88" s="171"/>
      <c r="B88" s="170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</row>
    <row r="89" spans="1:14" x14ac:dyDescent="0.25">
      <c r="A89" s="171"/>
      <c r="B89" s="170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</row>
    <row r="90" spans="1:14" x14ac:dyDescent="0.25">
      <c r="A90" s="171"/>
      <c r="B90" s="170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</row>
    <row r="91" spans="1:14" x14ac:dyDescent="0.25">
      <c r="A91" s="171"/>
      <c r="B91" s="170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</row>
    <row r="92" spans="1:14" x14ac:dyDescent="0.25">
      <c r="A92" s="171"/>
      <c r="B92" s="170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</row>
    <row r="93" spans="1:14" x14ac:dyDescent="0.25">
      <c r="A93" s="171"/>
      <c r="B93" s="170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</row>
    <row r="94" spans="1:14" x14ac:dyDescent="0.25">
      <c r="A94" s="171"/>
      <c r="B94" s="170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</row>
    <row r="95" spans="1:14" x14ac:dyDescent="0.25">
      <c r="A95" s="171"/>
      <c r="B95" s="170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</row>
    <row r="96" spans="1:14" x14ac:dyDescent="0.25">
      <c r="A96" s="171"/>
      <c r="B96" s="170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</row>
    <row r="97" spans="1:14" x14ac:dyDescent="0.25">
      <c r="A97" s="171"/>
      <c r="B97" s="170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</row>
    <row r="98" spans="1:14" x14ac:dyDescent="0.25">
      <c r="A98" s="171"/>
      <c r="B98" s="170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</row>
    <row r="99" spans="1:14" x14ac:dyDescent="0.25">
      <c r="A99" s="171"/>
      <c r="B99" s="170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</row>
    <row r="100" spans="1:14" x14ac:dyDescent="0.25">
      <c r="A100" s="171"/>
      <c r="B100" s="170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</row>
    <row r="101" spans="1:14" x14ac:dyDescent="0.25">
      <c r="A101" s="171"/>
      <c r="B101" s="170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</row>
    <row r="102" spans="1:14" x14ac:dyDescent="0.25">
      <c r="A102" s="171"/>
      <c r="B102" s="170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</row>
    <row r="103" spans="1:14" x14ac:dyDescent="0.25">
      <c r="A103" s="171"/>
      <c r="B103" s="170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</row>
    <row r="104" spans="1:14" x14ac:dyDescent="0.25">
      <c r="A104" s="171"/>
      <c r="B104" s="170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</row>
    <row r="105" spans="1:14" x14ac:dyDescent="0.25">
      <c r="A105" s="171"/>
      <c r="B105" s="170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</row>
    <row r="106" spans="1:14" x14ac:dyDescent="0.25">
      <c r="A106" s="171"/>
      <c r="B106" s="170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</row>
    <row r="107" spans="1:14" x14ac:dyDescent="0.25">
      <c r="A107" s="171"/>
      <c r="B107" s="170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</row>
    <row r="108" spans="1:14" x14ac:dyDescent="0.25">
      <c r="A108" s="171"/>
      <c r="B108" s="170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</row>
    <row r="109" spans="1:14" x14ac:dyDescent="0.25">
      <c r="A109" s="171"/>
      <c r="B109" s="170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</row>
    <row r="110" spans="1:14" x14ac:dyDescent="0.25">
      <c r="A110" s="171"/>
      <c r="B110" s="170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</row>
    <row r="111" spans="1:14" x14ac:dyDescent="0.25">
      <c r="A111" s="171"/>
      <c r="B111" s="170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</row>
    <row r="112" spans="1:14" x14ac:dyDescent="0.25">
      <c r="A112" s="171"/>
      <c r="B112" s="170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</row>
    <row r="113" spans="1:14" x14ac:dyDescent="0.25">
      <c r="A113" s="171"/>
      <c r="B113" s="170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</row>
    <row r="114" spans="1:14" x14ac:dyDescent="0.25">
      <c r="A114" s="171"/>
      <c r="B114" s="170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</row>
    <row r="115" spans="1:14" x14ac:dyDescent="0.25">
      <c r="A115" s="171"/>
      <c r="B115" s="170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</row>
    <row r="116" spans="1:14" x14ac:dyDescent="0.25">
      <c r="A116" s="171"/>
      <c r="B116" s="170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</row>
    <row r="117" spans="1:14" x14ac:dyDescent="0.25">
      <c r="A117" s="171"/>
      <c r="B117" s="170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</row>
    <row r="118" spans="1:14" x14ac:dyDescent="0.25">
      <c r="A118" s="171"/>
      <c r="B118" s="170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</row>
    <row r="119" spans="1:14" x14ac:dyDescent="0.25">
      <c r="A119" s="171"/>
      <c r="B119" s="170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</row>
    <row r="120" spans="1:14" x14ac:dyDescent="0.25">
      <c r="A120" s="171"/>
      <c r="B120" s="170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</row>
    <row r="121" spans="1:14" x14ac:dyDescent="0.25">
      <c r="A121" s="171"/>
      <c r="B121" s="170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</row>
    <row r="122" spans="1:14" x14ac:dyDescent="0.25">
      <c r="A122" s="171"/>
      <c r="B122" s="170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</row>
    <row r="123" spans="1:14" x14ac:dyDescent="0.25">
      <c r="A123" s="171"/>
      <c r="B123" s="170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</row>
    <row r="124" spans="1:14" x14ac:dyDescent="0.25">
      <c r="A124" s="171"/>
      <c r="B124" s="170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</row>
    <row r="125" spans="1:14" x14ac:dyDescent="0.25">
      <c r="A125" s="171"/>
      <c r="B125" s="170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</row>
    <row r="126" spans="1:14" x14ac:dyDescent="0.25">
      <c r="A126" s="171"/>
      <c r="B126" s="170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</row>
    <row r="127" spans="1:14" x14ac:dyDescent="0.25">
      <c r="A127" s="171"/>
      <c r="B127" s="170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</row>
    <row r="128" spans="1:14" x14ac:dyDescent="0.25">
      <c r="A128" s="171"/>
      <c r="B128" s="170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</row>
    <row r="129" spans="1:14" x14ac:dyDescent="0.25">
      <c r="A129" s="171"/>
      <c r="B129" s="170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</row>
    <row r="130" spans="1:14" x14ac:dyDescent="0.25">
      <c r="A130" s="171"/>
      <c r="B130" s="170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</row>
    <row r="131" spans="1:14" x14ac:dyDescent="0.25">
      <c r="A131" s="171"/>
      <c r="B131" s="170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</row>
    <row r="132" spans="1:14" x14ac:dyDescent="0.25">
      <c r="A132" s="171"/>
      <c r="B132" s="170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</row>
    <row r="133" spans="1:14" x14ac:dyDescent="0.25">
      <c r="A133" s="171"/>
      <c r="B133" s="170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</row>
    <row r="134" spans="1:14" x14ac:dyDescent="0.25">
      <c r="A134" s="171"/>
      <c r="B134" s="170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</row>
    <row r="135" spans="1:14" x14ac:dyDescent="0.25">
      <c r="A135" s="171"/>
      <c r="B135" s="170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</row>
    <row r="136" spans="1:14" x14ac:dyDescent="0.25">
      <c r="A136" s="171"/>
      <c r="B136" s="170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</row>
    <row r="137" spans="1:14" x14ac:dyDescent="0.25">
      <c r="A137" s="171"/>
      <c r="B137" s="170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</row>
    <row r="138" spans="1:14" x14ac:dyDescent="0.25">
      <c r="A138" s="171"/>
      <c r="B138" s="170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</row>
    <row r="139" spans="1:14" x14ac:dyDescent="0.25">
      <c r="A139" s="171"/>
      <c r="B139" s="170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</row>
    <row r="140" spans="1:14" x14ac:dyDescent="0.25">
      <c r="A140" s="171"/>
      <c r="B140" s="170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</row>
    <row r="141" spans="1:14" x14ac:dyDescent="0.25">
      <c r="A141" s="171"/>
      <c r="B141" s="170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</row>
    <row r="142" spans="1:14" x14ac:dyDescent="0.25">
      <c r="A142" s="171"/>
      <c r="B142" s="170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</row>
    <row r="143" spans="1:14" x14ac:dyDescent="0.25">
      <c r="A143" s="171"/>
      <c r="B143" s="170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</row>
    <row r="144" spans="1:14" x14ac:dyDescent="0.25">
      <c r="A144" s="171"/>
      <c r="B144" s="170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</row>
    <row r="145" spans="1:14" x14ac:dyDescent="0.25">
      <c r="A145" s="171"/>
      <c r="B145" s="170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</row>
    <row r="146" spans="1:14" x14ac:dyDescent="0.25">
      <c r="A146" s="171"/>
      <c r="B146" s="170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</row>
    <row r="147" spans="1:14" x14ac:dyDescent="0.25">
      <c r="A147" s="171"/>
      <c r="B147" s="170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</row>
    <row r="148" spans="1:14" x14ac:dyDescent="0.25">
      <c r="A148" s="171"/>
      <c r="B148" s="170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</row>
    <row r="149" spans="1:14" x14ac:dyDescent="0.25">
      <c r="A149" s="171"/>
      <c r="B149" s="170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</row>
    <row r="150" spans="1:14" x14ac:dyDescent="0.25">
      <c r="A150" s="171"/>
      <c r="B150" s="170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</row>
    <row r="151" spans="1:14" x14ac:dyDescent="0.25">
      <c r="A151" s="171"/>
      <c r="B151" s="170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</row>
    <row r="152" spans="1:14" x14ac:dyDescent="0.25">
      <c r="A152" s="171"/>
      <c r="B152" s="170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</row>
    <row r="153" spans="1:14" x14ac:dyDescent="0.25">
      <c r="A153" s="171"/>
      <c r="B153" s="170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</row>
    <row r="154" spans="1:14" x14ac:dyDescent="0.25">
      <c r="A154" s="171"/>
      <c r="B154" s="170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</row>
    <row r="155" spans="1:14" x14ac:dyDescent="0.25">
      <c r="A155" s="171"/>
      <c r="B155" s="170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</row>
    <row r="156" spans="1:14" x14ac:dyDescent="0.25">
      <c r="A156" s="171"/>
      <c r="B156" s="170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</row>
    <row r="157" spans="1:14" x14ac:dyDescent="0.25">
      <c r="A157" s="171"/>
      <c r="B157" s="170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</row>
    <row r="158" spans="1:14" x14ac:dyDescent="0.25">
      <c r="A158" s="171"/>
      <c r="B158" s="170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</row>
    <row r="159" spans="1:14" x14ac:dyDescent="0.25">
      <c r="A159" s="171"/>
      <c r="B159" s="170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</row>
    <row r="160" spans="1:14" x14ac:dyDescent="0.25">
      <c r="A160" s="171"/>
      <c r="B160" s="170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</row>
    <row r="161" spans="1:14" x14ac:dyDescent="0.25">
      <c r="A161" s="171"/>
      <c r="B161" s="170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</row>
    <row r="162" spans="1:14" x14ac:dyDescent="0.25">
      <c r="A162" s="171"/>
      <c r="B162" s="170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</row>
    <row r="163" spans="1:14" x14ac:dyDescent="0.25">
      <c r="A163" s="171"/>
      <c r="B163" s="170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</row>
    <row r="164" spans="1:14" x14ac:dyDescent="0.25">
      <c r="A164" s="171"/>
      <c r="B164" s="170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</row>
    <row r="165" spans="1:14" x14ac:dyDescent="0.25">
      <c r="A165" s="171"/>
      <c r="B165" s="170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</row>
    <row r="166" spans="1:14" x14ac:dyDescent="0.25">
      <c r="A166" s="171"/>
      <c r="B166" s="170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</row>
    <row r="167" spans="1:14" x14ac:dyDescent="0.25">
      <c r="A167" s="171"/>
      <c r="B167" s="170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</row>
    <row r="168" spans="1:14" x14ac:dyDescent="0.25">
      <c r="A168" s="171"/>
      <c r="B168" s="170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</row>
    <row r="169" spans="1:14" x14ac:dyDescent="0.25">
      <c r="A169" s="171"/>
      <c r="B169" s="170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</row>
    <row r="170" spans="1:14" x14ac:dyDescent="0.25">
      <c r="A170" s="171"/>
      <c r="B170" s="170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</row>
    <row r="171" spans="1:14" x14ac:dyDescent="0.25">
      <c r="A171" s="171"/>
      <c r="B171" s="170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</row>
    <row r="172" spans="1:14" x14ac:dyDescent="0.25">
      <c r="A172" s="171"/>
      <c r="B172" s="170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</row>
    <row r="173" spans="1:14" x14ac:dyDescent="0.25">
      <c r="A173" s="171"/>
      <c r="B173" s="170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</row>
    <row r="174" spans="1:14" x14ac:dyDescent="0.25">
      <c r="A174" s="171"/>
      <c r="B174" s="170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</row>
    <row r="175" spans="1:14" x14ac:dyDescent="0.25">
      <c r="A175" s="171"/>
      <c r="B175" s="170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</row>
    <row r="176" spans="1:14" x14ac:dyDescent="0.25">
      <c r="A176" s="171"/>
      <c r="B176" s="170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</row>
    <row r="177" spans="1:14" x14ac:dyDescent="0.25">
      <c r="A177" s="171"/>
      <c r="B177" s="170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</row>
    <row r="178" spans="1:14" x14ac:dyDescent="0.25">
      <c r="A178" s="171"/>
      <c r="B178" s="170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</row>
    <row r="179" spans="1:14" x14ac:dyDescent="0.25">
      <c r="A179" s="171"/>
      <c r="B179" s="170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</row>
    <row r="180" spans="1:14" x14ac:dyDescent="0.25">
      <c r="A180" s="171"/>
      <c r="B180" s="170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</row>
    <row r="181" spans="1:14" x14ac:dyDescent="0.25">
      <c r="A181" s="171"/>
      <c r="B181" s="170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</row>
    <row r="182" spans="1:14" x14ac:dyDescent="0.25">
      <c r="A182" s="171"/>
      <c r="B182" s="170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</row>
    <row r="183" spans="1:14" x14ac:dyDescent="0.25">
      <c r="A183" s="171"/>
      <c r="B183" s="170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</row>
    <row r="184" spans="1:14" x14ac:dyDescent="0.25">
      <c r="A184" s="171"/>
      <c r="B184" s="170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</row>
    <row r="185" spans="1:14" x14ac:dyDescent="0.25">
      <c r="A185" s="171"/>
      <c r="B185" s="170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</row>
    <row r="186" spans="1:14" x14ac:dyDescent="0.25">
      <c r="A186" s="171"/>
      <c r="B186" s="170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</row>
    <row r="187" spans="1:14" x14ac:dyDescent="0.25">
      <c r="A187" s="171"/>
      <c r="B187" s="170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</row>
    <row r="188" spans="1:14" x14ac:dyDescent="0.25">
      <c r="A188" s="171"/>
      <c r="B188" s="170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</row>
    <row r="189" spans="1:14" x14ac:dyDescent="0.25">
      <c r="A189" s="171"/>
      <c r="B189" s="170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</row>
    <row r="190" spans="1:14" x14ac:dyDescent="0.25">
      <c r="A190" s="171"/>
      <c r="B190" s="170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</row>
    <row r="191" spans="1:14" x14ac:dyDescent="0.25">
      <c r="A191" s="171"/>
      <c r="B191" s="170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</row>
    <row r="192" spans="1:14" x14ac:dyDescent="0.25">
      <c r="A192" s="171"/>
      <c r="B192" s="170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</row>
    <row r="193" spans="1:14" x14ac:dyDescent="0.25">
      <c r="A193" s="171"/>
      <c r="B193" s="170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</row>
    <row r="194" spans="1:14" x14ac:dyDescent="0.25">
      <c r="A194" s="171"/>
      <c r="B194" s="170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</row>
    <row r="195" spans="1:14" x14ac:dyDescent="0.25">
      <c r="A195" s="171"/>
      <c r="B195" s="170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</row>
    <row r="196" spans="1:14" x14ac:dyDescent="0.25">
      <c r="A196" s="171"/>
      <c r="B196" s="170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</row>
    <row r="197" spans="1:14" x14ac:dyDescent="0.25">
      <c r="A197" s="171"/>
      <c r="B197" s="170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</row>
    <row r="198" spans="1:14" x14ac:dyDescent="0.25">
      <c r="A198" s="171"/>
      <c r="B198" s="170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</row>
    <row r="199" spans="1:14" x14ac:dyDescent="0.25">
      <c r="A199" s="171"/>
      <c r="B199" s="170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</row>
    <row r="200" spans="1:14" x14ac:dyDescent="0.25">
      <c r="A200" s="171"/>
      <c r="B200" s="170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</row>
    <row r="201" spans="1:14" x14ac:dyDescent="0.25">
      <c r="A201" s="171"/>
      <c r="B201" s="170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</row>
    <row r="202" spans="1:14" x14ac:dyDescent="0.25">
      <c r="A202" s="171"/>
      <c r="B202" s="170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</row>
    <row r="203" spans="1:14" x14ac:dyDescent="0.25">
      <c r="A203" s="171"/>
      <c r="B203" s="170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</row>
    <row r="204" spans="1:14" x14ac:dyDescent="0.25">
      <c r="A204" s="171"/>
      <c r="B204" s="170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</row>
    <row r="205" spans="1:14" x14ac:dyDescent="0.25">
      <c r="A205" s="171"/>
      <c r="B205" s="170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</row>
    <row r="206" spans="1:14" x14ac:dyDescent="0.25">
      <c r="A206" s="171"/>
      <c r="B206" s="170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</row>
    <row r="207" spans="1:14" x14ac:dyDescent="0.25">
      <c r="A207" s="171"/>
      <c r="B207" s="170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</row>
    <row r="208" spans="1:14" x14ac:dyDescent="0.25">
      <c r="A208" s="171"/>
      <c r="B208" s="170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</row>
    <row r="209" spans="1:14" x14ac:dyDescent="0.25">
      <c r="A209" s="171"/>
      <c r="B209" s="170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</row>
    <row r="210" spans="1:14" x14ac:dyDescent="0.25">
      <c r="A210" s="171"/>
      <c r="B210" s="170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</row>
    <row r="211" spans="1:14" x14ac:dyDescent="0.25">
      <c r="A211" s="171"/>
      <c r="B211" s="170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</row>
    <row r="212" spans="1:14" x14ac:dyDescent="0.25">
      <c r="A212" s="171"/>
      <c r="B212" s="170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</row>
    <row r="213" spans="1:14" x14ac:dyDescent="0.25">
      <c r="A213" s="171"/>
      <c r="B213" s="170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</row>
    <row r="214" spans="1:14" x14ac:dyDescent="0.25">
      <c r="A214" s="171"/>
      <c r="B214" s="170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</row>
    <row r="215" spans="1:14" x14ac:dyDescent="0.25">
      <c r="A215" s="171"/>
      <c r="B215" s="170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</row>
    <row r="216" spans="1:14" x14ac:dyDescent="0.25">
      <c r="A216" s="171"/>
      <c r="B216" s="170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</row>
    <row r="217" spans="1:14" x14ac:dyDescent="0.25">
      <c r="A217" s="171"/>
      <c r="B217" s="170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</row>
    <row r="218" spans="1:14" x14ac:dyDescent="0.25">
      <c r="A218" s="171"/>
      <c r="B218" s="170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</row>
    <row r="219" spans="1:14" x14ac:dyDescent="0.25">
      <c r="A219" s="171"/>
      <c r="B219" s="170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</row>
    <row r="220" spans="1:14" x14ac:dyDescent="0.25">
      <c r="A220" s="171"/>
      <c r="B220" s="170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</row>
    <row r="221" spans="1:14" x14ac:dyDescent="0.25">
      <c r="A221" s="171"/>
      <c r="B221" s="170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</row>
    <row r="222" spans="1:14" x14ac:dyDescent="0.25">
      <c r="A222" s="171"/>
      <c r="B222" s="170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</row>
    <row r="223" spans="1:14" x14ac:dyDescent="0.25">
      <c r="A223" s="171"/>
      <c r="B223" s="170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</row>
    <row r="224" spans="1:14" x14ac:dyDescent="0.25">
      <c r="A224" s="171"/>
      <c r="B224" s="170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</row>
    <row r="225" spans="1:14" x14ac:dyDescent="0.25">
      <c r="A225" s="171"/>
      <c r="B225" s="170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</row>
    <row r="226" spans="1:14" x14ac:dyDescent="0.25">
      <c r="A226" s="171"/>
      <c r="B226" s="170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</row>
    <row r="227" spans="1:14" x14ac:dyDescent="0.25">
      <c r="A227" s="171"/>
      <c r="B227" s="170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</row>
    <row r="228" spans="1:14" x14ac:dyDescent="0.25">
      <c r="A228" s="171"/>
      <c r="B228" s="170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</row>
    <row r="229" spans="1:14" x14ac:dyDescent="0.25">
      <c r="A229" s="171"/>
      <c r="B229" s="170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</row>
    <row r="230" spans="1:14" x14ac:dyDescent="0.25">
      <c r="A230" s="171"/>
      <c r="B230" s="170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</row>
    <row r="231" spans="1:14" x14ac:dyDescent="0.25">
      <c r="A231" s="171"/>
      <c r="B231" s="170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</row>
    <row r="232" spans="1:14" x14ac:dyDescent="0.25">
      <c r="A232" s="171"/>
      <c r="B232" s="170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</row>
    <row r="233" spans="1:14" x14ac:dyDescent="0.25">
      <c r="A233" s="171"/>
      <c r="B233" s="170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</row>
    <row r="234" spans="1:14" x14ac:dyDescent="0.25">
      <c r="A234" s="171"/>
      <c r="B234" s="170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</row>
    <row r="235" spans="1:14" x14ac:dyDescent="0.25">
      <c r="A235" s="171"/>
      <c r="B235" s="170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</row>
    <row r="236" spans="1:14" x14ac:dyDescent="0.25">
      <c r="A236" s="171"/>
      <c r="B236" s="170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</row>
    <row r="237" spans="1:14" x14ac:dyDescent="0.25">
      <c r="A237" s="171"/>
      <c r="B237" s="170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</row>
    <row r="238" spans="1:14" x14ac:dyDescent="0.25">
      <c r="A238" s="171"/>
      <c r="B238" s="170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</row>
    <row r="239" spans="1:14" x14ac:dyDescent="0.25">
      <c r="A239" s="171"/>
      <c r="B239" s="170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</row>
    <row r="240" spans="1:14" x14ac:dyDescent="0.25">
      <c r="A240" s="171"/>
      <c r="B240" s="170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</row>
    <row r="241" spans="1:14" x14ac:dyDescent="0.25">
      <c r="A241" s="171"/>
      <c r="B241" s="170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</row>
    <row r="242" spans="1:14" x14ac:dyDescent="0.25">
      <c r="A242" s="171"/>
      <c r="B242" s="170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</row>
    <row r="243" spans="1:14" x14ac:dyDescent="0.25">
      <c r="A243" s="171"/>
      <c r="B243" s="170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</row>
    <row r="244" spans="1:14" x14ac:dyDescent="0.25">
      <c r="A244" s="171"/>
      <c r="B244" s="170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</row>
    <row r="245" spans="1:14" x14ac:dyDescent="0.25">
      <c r="A245" s="171"/>
      <c r="B245" s="170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</row>
    <row r="246" spans="1:14" x14ac:dyDescent="0.25">
      <c r="A246" s="171"/>
      <c r="B246" s="170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</row>
    <row r="247" spans="1:14" x14ac:dyDescent="0.25">
      <c r="A247" s="171"/>
      <c r="B247" s="170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</row>
    <row r="248" spans="1:14" x14ac:dyDescent="0.25">
      <c r="A248" s="171"/>
      <c r="B248" s="170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</row>
    <row r="249" spans="1:14" x14ac:dyDescent="0.25">
      <c r="A249" s="171"/>
      <c r="B249" s="170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</row>
    <row r="250" spans="1:14" x14ac:dyDescent="0.25">
      <c r="A250" s="171"/>
      <c r="B250" s="170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</row>
    <row r="251" spans="1:14" x14ac:dyDescent="0.25">
      <c r="A251" s="171"/>
      <c r="B251" s="170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</row>
    <row r="252" spans="1:14" x14ac:dyDescent="0.25">
      <c r="A252" s="171"/>
      <c r="B252" s="170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</row>
    <row r="253" spans="1:14" x14ac:dyDescent="0.25">
      <c r="A253" s="171"/>
      <c r="B253" s="170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</row>
    <row r="254" spans="1:14" x14ac:dyDescent="0.25">
      <c r="A254" s="171"/>
      <c r="B254" s="170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</row>
    <row r="255" spans="1:14" x14ac:dyDescent="0.25">
      <c r="A255" s="171"/>
      <c r="B255" s="170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</row>
    <row r="256" spans="1:14" x14ac:dyDescent="0.25">
      <c r="A256" s="171"/>
      <c r="B256" s="170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</row>
    <row r="257" spans="1:14" x14ac:dyDescent="0.25">
      <c r="A257" s="171"/>
      <c r="B257" s="170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</row>
    <row r="258" spans="1:14" x14ac:dyDescent="0.25">
      <c r="A258" s="171"/>
      <c r="B258" s="170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</row>
    <row r="259" spans="1:14" x14ac:dyDescent="0.25">
      <c r="A259" s="171"/>
      <c r="B259" s="170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</row>
    <row r="260" spans="1:14" x14ac:dyDescent="0.25">
      <c r="A260" s="171"/>
      <c r="B260" s="170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</row>
    <row r="261" spans="1:14" x14ac:dyDescent="0.25">
      <c r="A261" s="171"/>
      <c r="B261" s="170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</row>
    <row r="262" spans="1:14" x14ac:dyDescent="0.25">
      <c r="A262" s="171"/>
      <c r="B262" s="170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</row>
    <row r="263" spans="1:14" x14ac:dyDescent="0.25">
      <c r="A263" s="171"/>
      <c r="B263" s="170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</row>
    <row r="264" spans="1:14" x14ac:dyDescent="0.25">
      <c r="A264" s="171"/>
      <c r="B264" s="170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</row>
    <row r="265" spans="1:14" x14ac:dyDescent="0.25">
      <c r="A265" s="171"/>
      <c r="B265" s="170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</row>
    <row r="266" spans="1:14" x14ac:dyDescent="0.25">
      <c r="A266" s="171"/>
      <c r="B266" s="170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</row>
    <row r="267" spans="1:14" x14ac:dyDescent="0.25">
      <c r="A267" s="171"/>
      <c r="B267" s="170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</row>
    <row r="268" spans="1:14" x14ac:dyDescent="0.25">
      <c r="A268" s="171"/>
      <c r="B268" s="170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</row>
    <row r="269" spans="1:14" x14ac:dyDescent="0.25">
      <c r="A269" s="171"/>
      <c r="B269" s="170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</row>
    <row r="270" spans="1:14" x14ac:dyDescent="0.25">
      <c r="A270" s="171"/>
      <c r="B270" s="170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</row>
    <row r="271" spans="1:14" x14ac:dyDescent="0.25">
      <c r="A271" s="171"/>
      <c r="B271" s="170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</row>
    <row r="272" spans="1:14" x14ac:dyDescent="0.25">
      <c r="A272" s="171"/>
      <c r="B272" s="170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</row>
    <row r="273" spans="1:14" x14ac:dyDescent="0.25">
      <c r="A273" s="171"/>
      <c r="B273" s="170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</row>
    <row r="274" spans="1:14" x14ac:dyDescent="0.25">
      <c r="A274" s="171"/>
      <c r="B274" s="170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</row>
    <row r="275" spans="1:14" x14ac:dyDescent="0.25">
      <c r="A275" s="171"/>
      <c r="B275" s="170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</row>
    <row r="276" spans="1:14" x14ac:dyDescent="0.25">
      <c r="A276" s="171"/>
      <c r="B276" s="170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</row>
    <row r="277" spans="1:14" x14ac:dyDescent="0.25">
      <c r="A277" s="171"/>
      <c r="B277" s="170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</row>
    <row r="278" spans="1:14" x14ac:dyDescent="0.25">
      <c r="A278" s="171"/>
      <c r="B278" s="170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</row>
    <row r="279" spans="1:14" x14ac:dyDescent="0.25">
      <c r="A279" s="171"/>
      <c r="B279" s="170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</row>
    <row r="280" spans="1:14" x14ac:dyDescent="0.25">
      <c r="A280" s="171"/>
      <c r="B280" s="170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</row>
    <row r="281" spans="1:14" x14ac:dyDescent="0.25">
      <c r="A281" s="171"/>
      <c r="B281" s="170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</row>
    <row r="282" spans="1:14" x14ac:dyDescent="0.25">
      <c r="A282" s="171"/>
      <c r="B282" s="170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</row>
    <row r="283" spans="1:14" x14ac:dyDescent="0.25">
      <c r="A283" s="171"/>
      <c r="B283" s="170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</row>
    <row r="284" spans="1:14" x14ac:dyDescent="0.25">
      <c r="A284" s="171"/>
      <c r="B284" s="170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</row>
    <row r="285" spans="1:14" x14ac:dyDescent="0.25">
      <c r="A285" s="171"/>
      <c r="B285" s="170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</row>
    <row r="286" spans="1:14" x14ac:dyDescent="0.25">
      <c r="A286" s="171"/>
      <c r="B286" s="170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</row>
    <row r="287" spans="1:14" x14ac:dyDescent="0.25">
      <c r="A287" s="171"/>
      <c r="B287" s="170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</row>
    <row r="288" spans="1:14" x14ac:dyDescent="0.25">
      <c r="A288" s="171"/>
      <c r="B288" s="170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</row>
    <row r="289" spans="1:14" x14ac:dyDescent="0.25">
      <c r="A289" s="171"/>
      <c r="B289" s="170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</row>
    <row r="290" spans="1:14" x14ac:dyDescent="0.25">
      <c r="A290" s="171"/>
      <c r="B290" s="170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</row>
    <row r="291" spans="1:14" x14ac:dyDescent="0.25">
      <c r="A291" s="171"/>
      <c r="B291" s="170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</row>
    <row r="292" spans="1:14" x14ac:dyDescent="0.25">
      <c r="A292" s="171"/>
      <c r="B292" s="170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</row>
    <row r="293" spans="1:14" x14ac:dyDescent="0.25">
      <c r="A293" s="171"/>
      <c r="B293" s="170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</row>
    <row r="294" spans="1:14" x14ac:dyDescent="0.25">
      <c r="A294" s="171"/>
      <c r="B294" s="170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</row>
    <row r="295" spans="1:14" x14ac:dyDescent="0.25">
      <c r="A295" s="171"/>
      <c r="B295" s="170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</row>
    <row r="296" spans="1:14" x14ac:dyDescent="0.25">
      <c r="A296" s="171"/>
      <c r="B296" s="170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</row>
    <row r="297" spans="1:14" x14ac:dyDescent="0.25">
      <c r="A297" s="171"/>
      <c r="B297" s="170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</row>
    <row r="298" spans="1:14" x14ac:dyDescent="0.25">
      <c r="A298" s="171"/>
      <c r="B298" s="170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</row>
    <row r="299" spans="1:14" x14ac:dyDescent="0.25">
      <c r="A299" s="171"/>
      <c r="B299" s="170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</row>
    <row r="300" spans="1:14" x14ac:dyDescent="0.25">
      <c r="A300" s="171"/>
      <c r="B300" s="170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</row>
    <row r="301" spans="1:14" x14ac:dyDescent="0.25">
      <c r="A301" s="171"/>
      <c r="B301" s="170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</row>
    <row r="302" spans="1:14" x14ac:dyDescent="0.25">
      <c r="A302" s="171"/>
      <c r="B302" s="170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</row>
    <row r="303" spans="1:14" x14ac:dyDescent="0.25">
      <c r="A303" s="171"/>
      <c r="B303" s="170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</row>
    <row r="304" spans="1:14" x14ac:dyDescent="0.25">
      <c r="A304" s="171"/>
      <c r="B304" s="170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</row>
    <row r="305" spans="1:14" x14ac:dyDescent="0.25">
      <c r="A305" s="171"/>
      <c r="B305" s="170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</row>
    <row r="306" spans="1:14" x14ac:dyDescent="0.25">
      <c r="A306" s="171"/>
      <c r="B306" s="170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</row>
    <row r="307" spans="1:14" x14ac:dyDescent="0.25">
      <c r="A307" s="171"/>
      <c r="B307" s="170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</row>
    <row r="308" spans="1:14" x14ac:dyDescent="0.25">
      <c r="A308" s="171"/>
      <c r="B308" s="170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</row>
    <row r="309" spans="1:14" x14ac:dyDescent="0.25">
      <c r="A309" s="171"/>
      <c r="B309" s="170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</row>
    <row r="310" spans="1:14" x14ac:dyDescent="0.25">
      <c r="A310" s="171"/>
      <c r="B310" s="170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</row>
    <row r="311" spans="1:14" x14ac:dyDescent="0.25">
      <c r="A311" s="171"/>
      <c r="B311" s="170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</row>
    <row r="312" spans="1:14" x14ac:dyDescent="0.25">
      <c r="A312" s="171"/>
      <c r="B312" s="170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</row>
    <row r="313" spans="1:14" x14ac:dyDescent="0.25">
      <c r="A313" s="171"/>
      <c r="B313" s="170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</row>
    <row r="314" spans="1:14" x14ac:dyDescent="0.25">
      <c r="A314" s="171"/>
      <c r="B314" s="170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</row>
    <row r="315" spans="1:14" x14ac:dyDescent="0.25">
      <c r="A315" s="171"/>
      <c r="B315" s="170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</row>
    <row r="316" spans="1:14" x14ac:dyDescent="0.25">
      <c r="A316" s="171"/>
      <c r="B316" s="170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</row>
    <row r="317" spans="1:14" x14ac:dyDescent="0.25">
      <c r="A317" s="171"/>
      <c r="B317" s="170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</row>
    <row r="318" spans="1:14" x14ac:dyDescent="0.25">
      <c r="A318" s="171"/>
      <c r="B318" s="170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</row>
    <row r="319" spans="1:14" x14ac:dyDescent="0.25">
      <c r="A319" s="171"/>
      <c r="B319" s="170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</row>
    <row r="320" spans="1:14" x14ac:dyDescent="0.25">
      <c r="A320" s="171"/>
      <c r="B320" s="170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</row>
    <row r="321" spans="1:14" x14ac:dyDescent="0.25">
      <c r="A321" s="171"/>
      <c r="B321" s="170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</row>
    <row r="322" spans="1:14" x14ac:dyDescent="0.25">
      <c r="A322" s="171"/>
      <c r="B322" s="170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</row>
    <row r="323" spans="1:14" x14ac:dyDescent="0.25">
      <c r="A323" s="171"/>
      <c r="B323" s="170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</row>
    <row r="324" spans="1:14" x14ac:dyDescent="0.25">
      <c r="A324" s="171"/>
      <c r="B324" s="170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</row>
    <row r="325" spans="1:14" x14ac:dyDescent="0.25">
      <c r="A325" s="171"/>
      <c r="B325" s="170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</row>
    <row r="326" spans="1:14" x14ac:dyDescent="0.25">
      <c r="A326" s="171"/>
      <c r="B326" s="170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</row>
    <row r="327" spans="1:14" x14ac:dyDescent="0.25">
      <c r="A327" s="171"/>
      <c r="B327" s="170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</row>
    <row r="328" spans="1:14" x14ac:dyDescent="0.25">
      <c r="A328" s="171"/>
      <c r="B328" s="170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</row>
    <row r="329" spans="1:14" x14ac:dyDescent="0.25">
      <c r="A329" s="171"/>
      <c r="B329" s="170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</row>
    <row r="330" spans="1:14" x14ac:dyDescent="0.25">
      <c r="A330" s="171"/>
      <c r="B330" s="170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</row>
    <row r="331" spans="1:14" x14ac:dyDescent="0.25">
      <c r="A331" s="171"/>
      <c r="B331" s="170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</row>
    <row r="332" spans="1:14" x14ac:dyDescent="0.25">
      <c r="A332" s="171"/>
      <c r="B332" s="170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</row>
    <row r="333" spans="1:14" x14ac:dyDescent="0.25">
      <c r="A333" s="171"/>
      <c r="B333" s="170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</row>
    <row r="334" spans="1:14" x14ac:dyDescent="0.25">
      <c r="A334" s="171"/>
      <c r="B334" s="170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</row>
    <row r="335" spans="1:14" x14ac:dyDescent="0.25">
      <c r="A335" s="171"/>
      <c r="B335" s="170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</row>
    <row r="336" spans="1:14" x14ac:dyDescent="0.25">
      <c r="A336" s="171"/>
      <c r="B336" s="170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</row>
    <row r="337" spans="1:14" x14ac:dyDescent="0.25">
      <c r="A337" s="171"/>
      <c r="B337" s="170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</row>
    <row r="338" spans="1:14" x14ac:dyDescent="0.25">
      <c r="A338" s="171"/>
      <c r="B338" s="170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</row>
  </sheetData>
  <pageMargins left="0.7" right="0.7" top="0.75" bottom="0.75" header="0.3" footer="0.3"/>
  <pageSetup scale="8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70C0"/>
  </sheetPr>
  <dimension ref="A1:I146"/>
  <sheetViews>
    <sheetView workbookViewId="0">
      <selection activeCell="A3" sqref="A3"/>
    </sheetView>
  </sheetViews>
  <sheetFormatPr defaultRowHeight="15" x14ac:dyDescent="0.25"/>
  <cols>
    <col min="1" max="1" width="20.85546875" style="4" customWidth="1"/>
    <col min="2" max="2" width="17.28515625" style="3" customWidth="1"/>
    <col min="3" max="3" width="19.5703125" style="3" customWidth="1"/>
    <col min="4" max="4" width="15.140625" style="5" customWidth="1"/>
    <col min="5" max="5" width="24.28515625" customWidth="1"/>
    <col min="6" max="6" width="17.5703125" customWidth="1"/>
    <col min="7" max="7" width="11.85546875" customWidth="1"/>
    <col min="8" max="8" width="8.42578125" bestFit="1" customWidth="1"/>
    <col min="9" max="9" width="10.5703125" bestFit="1" customWidth="1"/>
  </cols>
  <sheetData>
    <row r="1" spans="1:9" x14ac:dyDescent="0.25">
      <c r="A1"/>
      <c r="B1" s="48"/>
      <c r="C1" s="48"/>
      <c r="D1" s="49"/>
    </row>
    <row r="2" spans="1:9" x14ac:dyDescent="0.25">
      <c r="A2"/>
      <c r="B2" s="48"/>
      <c r="C2" s="48"/>
      <c r="D2" s="49"/>
    </row>
    <row r="3" spans="1:9" ht="18.75" x14ac:dyDescent="0.3">
      <c r="A3" s="284" t="s">
        <v>836</v>
      </c>
      <c r="B3" s="48"/>
      <c r="C3" s="48"/>
      <c r="D3" s="49"/>
    </row>
    <row r="4" spans="1:9" x14ac:dyDescent="0.25">
      <c r="A4"/>
      <c r="B4" s="48"/>
      <c r="C4" s="48"/>
      <c r="D4" s="49"/>
    </row>
    <row r="5" spans="1:9" x14ac:dyDescent="0.25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5</v>
      </c>
      <c r="G5" s="6" t="s">
        <v>6</v>
      </c>
      <c r="H5" s="6" t="s">
        <v>7</v>
      </c>
    </row>
    <row r="6" spans="1:9" x14ac:dyDescent="0.25">
      <c r="A6" s="35" t="s">
        <v>171</v>
      </c>
      <c r="B6" s="1"/>
      <c r="C6" s="35" t="s">
        <v>179</v>
      </c>
      <c r="D6" s="9" t="s">
        <v>194</v>
      </c>
      <c r="E6" s="36">
        <v>772770972</v>
      </c>
      <c r="F6" s="36" t="s">
        <v>186</v>
      </c>
      <c r="G6" s="2">
        <v>100</v>
      </c>
      <c r="H6" s="17">
        <f>G6*2.5%</f>
        <v>2.5</v>
      </c>
    </row>
    <row r="7" spans="1:9" x14ac:dyDescent="0.25">
      <c r="A7" s="35" t="s">
        <v>175</v>
      </c>
      <c r="B7" s="1"/>
      <c r="C7" s="35" t="s">
        <v>183</v>
      </c>
      <c r="D7" s="9" t="s">
        <v>194</v>
      </c>
      <c r="E7" s="36">
        <v>772595524</v>
      </c>
      <c r="F7" s="36" t="s">
        <v>190</v>
      </c>
      <c r="G7" s="2">
        <v>100</v>
      </c>
      <c r="H7" s="17">
        <f t="shared" ref="H7:H9" si="0">G7*2.5%</f>
        <v>2.5</v>
      </c>
    </row>
    <row r="8" spans="1:9" x14ac:dyDescent="0.25">
      <c r="A8" s="38" t="s">
        <v>197</v>
      </c>
      <c r="B8" s="38"/>
      <c r="C8" s="38" t="s">
        <v>198</v>
      </c>
      <c r="D8" s="9" t="s">
        <v>211</v>
      </c>
      <c r="E8" s="11" t="s">
        <v>206</v>
      </c>
      <c r="F8" s="7" t="s">
        <v>207</v>
      </c>
      <c r="G8" s="2">
        <v>100</v>
      </c>
      <c r="H8" s="17">
        <f t="shared" si="0"/>
        <v>2.5</v>
      </c>
    </row>
    <row r="9" spans="1:9" x14ac:dyDescent="0.25">
      <c r="A9" s="40" t="s">
        <v>322</v>
      </c>
      <c r="B9" s="40"/>
      <c r="C9" s="42" t="s">
        <v>184</v>
      </c>
      <c r="D9" s="43" t="s">
        <v>194</v>
      </c>
      <c r="E9" s="41" t="s">
        <v>323</v>
      </c>
      <c r="F9" s="40" t="s">
        <v>324</v>
      </c>
      <c r="G9" s="45">
        <v>100</v>
      </c>
      <c r="H9" s="17">
        <f t="shared" si="0"/>
        <v>2.5</v>
      </c>
    </row>
    <row r="10" spans="1:9" s="19" customFormat="1" x14ac:dyDescent="0.25">
      <c r="A10" s="1"/>
      <c r="B10" s="1"/>
      <c r="C10" s="1"/>
      <c r="D10" s="9"/>
      <c r="E10" s="11"/>
      <c r="F10" s="7"/>
      <c r="G10" s="15"/>
      <c r="H10" s="7"/>
    </row>
    <row r="11" spans="1:9" x14ac:dyDescent="0.25">
      <c r="B11" s="4"/>
      <c r="C11" s="6" t="s">
        <v>8</v>
      </c>
      <c r="D11" s="1"/>
      <c r="E11" s="1"/>
      <c r="F11" s="9"/>
      <c r="G11" s="17">
        <f>SUM(G6:G10)</f>
        <v>400</v>
      </c>
      <c r="H11" s="7">
        <f>SUM(H6:H10)</f>
        <v>10</v>
      </c>
      <c r="I11" s="18">
        <f>+G11+H11</f>
        <v>410</v>
      </c>
    </row>
    <row r="12" spans="1:9" x14ac:dyDescent="0.25">
      <c r="A12" s="4">
        <f>COUNTA(A6:A9)</f>
        <v>4</v>
      </c>
    </row>
    <row r="13" spans="1:9" x14ac:dyDescent="0.25">
      <c r="A13" s="63"/>
      <c r="F13" s="4"/>
    </row>
    <row r="14" spans="1:9" x14ac:dyDescent="0.25">
      <c r="A14" s="63"/>
      <c r="F14" s="4"/>
    </row>
    <row r="15" spans="1:9" x14ac:dyDescent="0.25">
      <c r="A15" s="63"/>
      <c r="F15" s="4"/>
    </row>
    <row r="16" spans="1:9" x14ac:dyDescent="0.25">
      <c r="A16" s="63"/>
      <c r="B16" s="5"/>
      <c r="F16" s="4"/>
    </row>
    <row r="17" spans="1:8" x14ac:dyDescent="0.25">
      <c r="A17" s="63"/>
      <c r="B17" s="5"/>
      <c r="F17" s="4"/>
    </row>
    <row r="18" spans="1:8" x14ac:dyDescent="0.25">
      <c r="A18" s="63"/>
      <c r="B18" s="5"/>
      <c r="F18" s="4"/>
    </row>
    <row r="19" spans="1:8" x14ac:dyDescent="0.25">
      <c r="A19" s="63"/>
      <c r="B19" s="5"/>
      <c r="F19" s="4"/>
    </row>
    <row r="20" spans="1:8" x14ac:dyDescent="0.25">
      <c r="A20" s="63"/>
      <c r="B20" s="5"/>
      <c r="F20" s="20"/>
    </row>
    <row r="21" spans="1:8" x14ac:dyDescent="0.25">
      <c r="A21" s="63"/>
      <c r="F21" s="20"/>
    </row>
    <row r="22" spans="1:8" x14ac:dyDescent="0.25">
      <c r="A22" s="63"/>
      <c r="F22" s="21"/>
      <c r="G22" s="21"/>
      <c r="H22" s="21"/>
    </row>
    <row r="23" spans="1:8" x14ac:dyDescent="0.25">
      <c r="A23" s="63"/>
    </row>
    <row r="24" spans="1:8" x14ac:dyDescent="0.25">
      <c r="A24" s="63"/>
    </row>
    <row r="25" spans="1:8" x14ac:dyDescent="0.25">
      <c r="A25" s="63"/>
    </row>
    <row r="26" spans="1:8" x14ac:dyDescent="0.25">
      <c r="A26" s="63"/>
    </row>
    <row r="27" spans="1:8" x14ac:dyDescent="0.25">
      <c r="A27" s="63"/>
    </row>
    <row r="28" spans="1:8" x14ac:dyDescent="0.25">
      <c r="A28" s="63"/>
    </row>
    <row r="29" spans="1:8" x14ac:dyDescent="0.25">
      <c r="A29" s="63"/>
    </row>
    <row r="30" spans="1:8" x14ac:dyDescent="0.25">
      <c r="A30" s="63"/>
    </row>
    <row r="31" spans="1:8" x14ac:dyDescent="0.25">
      <c r="A31" s="63"/>
    </row>
    <row r="32" spans="1:8" x14ac:dyDescent="0.25">
      <c r="A32" s="63"/>
    </row>
    <row r="33" spans="1:1" x14ac:dyDescent="0.25">
      <c r="A33" s="63"/>
    </row>
    <row r="34" spans="1:1" x14ac:dyDescent="0.25">
      <c r="A34" s="63"/>
    </row>
    <row r="35" spans="1:1" x14ac:dyDescent="0.25">
      <c r="A35" s="63"/>
    </row>
    <row r="36" spans="1:1" x14ac:dyDescent="0.25">
      <c r="A36" s="63"/>
    </row>
    <row r="37" spans="1:1" x14ac:dyDescent="0.25">
      <c r="A37" s="63"/>
    </row>
    <row r="38" spans="1:1" x14ac:dyDescent="0.25">
      <c r="A38" s="63"/>
    </row>
    <row r="39" spans="1:1" x14ac:dyDescent="0.25">
      <c r="A39" s="63"/>
    </row>
    <row r="40" spans="1:1" x14ac:dyDescent="0.25">
      <c r="A40" s="63"/>
    </row>
    <row r="41" spans="1:1" x14ac:dyDescent="0.25">
      <c r="A41" s="63"/>
    </row>
    <row r="42" spans="1:1" x14ac:dyDescent="0.25">
      <c r="A42" s="63"/>
    </row>
    <row r="43" spans="1:1" x14ac:dyDescent="0.25">
      <c r="A43" s="63"/>
    </row>
    <row r="44" spans="1:1" x14ac:dyDescent="0.25">
      <c r="A44" s="63"/>
    </row>
    <row r="45" spans="1:1" x14ac:dyDescent="0.25">
      <c r="A45" s="63"/>
    </row>
    <row r="46" spans="1:1" x14ac:dyDescent="0.25">
      <c r="A46" s="63"/>
    </row>
    <row r="47" spans="1:1" x14ac:dyDescent="0.25">
      <c r="A47" s="63"/>
    </row>
    <row r="48" spans="1:1" x14ac:dyDescent="0.25">
      <c r="A48" s="63"/>
    </row>
    <row r="49" spans="1:1" x14ac:dyDescent="0.25">
      <c r="A49" s="63"/>
    </row>
    <row r="50" spans="1:1" x14ac:dyDescent="0.25">
      <c r="A50" s="63"/>
    </row>
    <row r="51" spans="1:1" x14ac:dyDescent="0.25">
      <c r="A51" s="63"/>
    </row>
    <row r="52" spans="1:1" x14ac:dyDescent="0.25">
      <c r="A52" s="63"/>
    </row>
    <row r="53" spans="1:1" x14ac:dyDescent="0.25">
      <c r="A53" s="63"/>
    </row>
    <row r="54" spans="1:1" x14ac:dyDescent="0.25">
      <c r="A54" s="63"/>
    </row>
    <row r="55" spans="1:1" x14ac:dyDescent="0.25">
      <c r="A55" s="63"/>
    </row>
    <row r="56" spans="1:1" x14ac:dyDescent="0.25">
      <c r="A56" s="63"/>
    </row>
    <row r="57" spans="1:1" x14ac:dyDescent="0.25">
      <c r="A57" s="63"/>
    </row>
    <row r="58" spans="1:1" x14ac:dyDescent="0.25">
      <c r="A58" s="63"/>
    </row>
    <row r="59" spans="1:1" x14ac:dyDescent="0.25">
      <c r="A59" s="63"/>
    </row>
    <row r="60" spans="1:1" x14ac:dyDescent="0.25">
      <c r="A60" s="63"/>
    </row>
    <row r="61" spans="1:1" x14ac:dyDescent="0.25">
      <c r="A61" s="63"/>
    </row>
    <row r="62" spans="1:1" x14ac:dyDescent="0.25">
      <c r="A62" s="63"/>
    </row>
    <row r="63" spans="1:1" x14ac:dyDescent="0.25">
      <c r="A63" s="63"/>
    </row>
    <row r="64" spans="1:1" x14ac:dyDescent="0.25">
      <c r="A64" s="63"/>
    </row>
    <row r="65" spans="1:1" x14ac:dyDescent="0.25">
      <c r="A65" s="63"/>
    </row>
    <row r="66" spans="1:1" x14ac:dyDescent="0.25">
      <c r="A66" s="63"/>
    </row>
    <row r="67" spans="1:1" x14ac:dyDescent="0.25">
      <c r="A67" s="63"/>
    </row>
    <row r="68" spans="1:1" x14ac:dyDescent="0.25">
      <c r="A68" s="63"/>
    </row>
    <row r="69" spans="1:1" x14ac:dyDescent="0.25">
      <c r="A69" s="63"/>
    </row>
    <row r="70" spans="1:1" x14ac:dyDescent="0.25">
      <c r="A70" s="63"/>
    </row>
    <row r="71" spans="1:1" x14ac:dyDescent="0.25">
      <c r="A71" s="63"/>
    </row>
    <row r="72" spans="1:1" x14ac:dyDescent="0.25">
      <c r="A72" s="63"/>
    </row>
    <row r="73" spans="1:1" x14ac:dyDescent="0.25">
      <c r="A73" s="63"/>
    </row>
    <row r="74" spans="1:1" x14ac:dyDescent="0.25">
      <c r="A74" s="63"/>
    </row>
    <row r="75" spans="1:1" x14ac:dyDescent="0.25">
      <c r="A75" s="63"/>
    </row>
    <row r="76" spans="1:1" x14ac:dyDescent="0.25">
      <c r="A76" s="63"/>
    </row>
    <row r="77" spans="1:1" x14ac:dyDescent="0.25">
      <c r="A77" s="63"/>
    </row>
    <row r="78" spans="1:1" x14ac:dyDescent="0.25">
      <c r="A78" s="63"/>
    </row>
    <row r="79" spans="1:1" x14ac:dyDescent="0.25">
      <c r="A79" s="63"/>
    </row>
    <row r="80" spans="1:1" x14ac:dyDescent="0.25">
      <c r="A80" s="63"/>
    </row>
    <row r="81" spans="1:1" x14ac:dyDescent="0.25">
      <c r="A81" s="63"/>
    </row>
    <row r="82" spans="1:1" x14ac:dyDescent="0.25">
      <c r="A82" s="63"/>
    </row>
    <row r="83" spans="1:1" x14ac:dyDescent="0.25">
      <c r="A83" s="63"/>
    </row>
    <row r="84" spans="1:1" x14ac:dyDescent="0.25">
      <c r="A84" s="63"/>
    </row>
    <row r="85" spans="1:1" x14ac:dyDescent="0.25">
      <c r="A85" s="63"/>
    </row>
    <row r="86" spans="1:1" x14ac:dyDescent="0.25">
      <c r="A86" s="63"/>
    </row>
    <row r="87" spans="1:1" x14ac:dyDescent="0.25">
      <c r="A87" s="63"/>
    </row>
    <row r="88" spans="1:1" x14ac:dyDescent="0.25">
      <c r="A88" s="63"/>
    </row>
    <row r="89" spans="1:1" x14ac:dyDescent="0.25">
      <c r="A89" s="63"/>
    </row>
    <row r="90" spans="1:1" x14ac:dyDescent="0.25">
      <c r="A90" s="63"/>
    </row>
    <row r="91" spans="1:1" x14ac:dyDescent="0.25">
      <c r="A91" s="63"/>
    </row>
    <row r="92" spans="1:1" x14ac:dyDescent="0.25">
      <c r="A92" s="63"/>
    </row>
    <row r="93" spans="1:1" x14ac:dyDescent="0.25">
      <c r="A93" s="63"/>
    </row>
    <row r="94" spans="1:1" x14ac:dyDescent="0.25">
      <c r="A94" s="63"/>
    </row>
    <row r="95" spans="1:1" x14ac:dyDescent="0.25">
      <c r="A95" s="63"/>
    </row>
    <row r="96" spans="1:1" x14ac:dyDescent="0.25">
      <c r="A96" s="63"/>
    </row>
    <row r="97" spans="1:1" x14ac:dyDescent="0.25">
      <c r="A97" s="63"/>
    </row>
    <row r="98" spans="1:1" x14ac:dyDescent="0.25">
      <c r="A98" s="63"/>
    </row>
    <row r="99" spans="1:1" x14ac:dyDescent="0.25">
      <c r="A99" s="63"/>
    </row>
    <row r="100" spans="1:1" x14ac:dyDescent="0.25">
      <c r="A100" s="63"/>
    </row>
    <row r="101" spans="1:1" x14ac:dyDescent="0.25">
      <c r="A101" s="63"/>
    </row>
    <row r="102" spans="1:1" x14ac:dyDescent="0.25">
      <c r="A102" s="63"/>
    </row>
    <row r="103" spans="1:1" x14ac:dyDescent="0.25">
      <c r="A103" s="63"/>
    </row>
    <row r="104" spans="1:1" x14ac:dyDescent="0.25">
      <c r="A104" s="63"/>
    </row>
    <row r="105" spans="1:1" x14ac:dyDescent="0.25">
      <c r="A105" s="63"/>
    </row>
    <row r="106" spans="1:1" x14ac:dyDescent="0.25">
      <c r="A106" s="63"/>
    </row>
    <row r="107" spans="1:1" x14ac:dyDescent="0.25">
      <c r="A107" s="63"/>
    </row>
    <row r="108" spans="1:1" x14ac:dyDescent="0.25">
      <c r="A108" s="63"/>
    </row>
    <row r="109" spans="1:1" x14ac:dyDescent="0.25">
      <c r="A109" s="63"/>
    </row>
    <row r="110" spans="1:1" x14ac:dyDescent="0.25">
      <c r="A110" s="63"/>
    </row>
    <row r="111" spans="1:1" x14ac:dyDescent="0.25">
      <c r="A111" s="63"/>
    </row>
    <row r="112" spans="1:1" x14ac:dyDescent="0.25">
      <c r="A112" s="63"/>
    </row>
    <row r="113" spans="1:1" x14ac:dyDescent="0.25">
      <c r="A113" s="63"/>
    </row>
    <row r="114" spans="1:1" x14ac:dyDescent="0.25">
      <c r="A114" s="63"/>
    </row>
    <row r="115" spans="1:1" x14ac:dyDescent="0.25">
      <c r="A115" s="63"/>
    </row>
    <row r="116" spans="1:1" x14ac:dyDescent="0.25">
      <c r="A116" s="63"/>
    </row>
    <row r="117" spans="1:1" x14ac:dyDescent="0.25">
      <c r="A117" s="63"/>
    </row>
    <row r="118" spans="1:1" x14ac:dyDescent="0.25">
      <c r="A118" s="63"/>
    </row>
    <row r="119" spans="1:1" x14ac:dyDescent="0.25">
      <c r="A119" s="63"/>
    </row>
    <row r="120" spans="1:1" x14ac:dyDescent="0.25">
      <c r="A120" s="63"/>
    </row>
    <row r="121" spans="1:1" x14ac:dyDescent="0.25">
      <c r="A121" s="63"/>
    </row>
    <row r="122" spans="1:1" x14ac:dyDescent="0.25">
      <c r="A122" s="63"/>
    </row>
    <row r="123" spans="1:1" x14ac:dyDescent="0.25">
      <c r="A123" s="63"/>
    </row>
    <row r="124" spans="1:1" x14ac:dyDescent="0.25">
      <c r="A124" s="63"/>
    </row>
    <row r="125" spans="1:1" x14ac:dyDescent="0.25">
      <c r="A125" s="63"/>
    </row>
    <row r="126" spans="1:1" x14ac:dyDescent="0.25">
      <c r="A126" s="63"/>
    </row>
    <row r="127" spans="1:1" x14ac:dyDescent="0.25">
      <c r="A127" s="63"/>
    </row>
    <row r="128" spans="1:1" x14ac:dyDescent="0.25">
      <c r="A128" s="63"/>
    </row>
    <row r="129" spans="1:1" x14ac:dyDescent="0.25">
      <c r="A129" s="63"/>
    </row>
    <row r="130" spans="1:1" x14ac:dyDescent="0.25">
      <c r="A130" s="63"/>
    </row>
    <row r="131" spans="1:1" x14ac:dyDescent="0.25">
      <c r="A131" s="63"/>
    </row>
    <row r="132" spans="1:1" x14ac:dyDescent="0.25">
      <c r="A132" s="63"/>
    </row>
    <row r="133" spans="1:1" x14ac:dyDescent="0.25">
      <c r="A133" s="63"/>
    </row>
    <row r="134" spans="1:1" x14ac:dyDescent="0.25">
      <c r="A134" s="63"/>
    </row>
    <row r="135" spans="1:1" x14ac:dyDescent="0.25">
      <c r="A135" s="63"/>
    </row>
    <row r="136" spans="1:1" x14ac:dyDescent="0.25">
      <c r="A136" s="63"/>
    </row>
    <row r="137" spans="1:1" x14ac:dyDescent="0.25">
      <c r="A137" s="63"/>
    </row>
    <row r="138" spans="1:1" x14ac:dyDescent="0.25">
      <c r="A138" s="63"/>
    </row>
    <row r="139" spans="1:1" x14ac:dyDescent="0.25">
      <c r="A139" s="63"/>
    </row>
    <row r="140" spans="1:1" x14ac:dyDescent="0.25">
      <c r="A140" s="63"/>
    </row>
    <row r="141" spans="1:1" x14ac:dyDescent="0.25">
      <c r="A141" s="63"/>
    </row>
    <row r="142" spans="1:1" x14ac:dyDescent="0.25">
      <c r="A142" s="63"/>
    </row>
    <row r="143" spans="1:1" x14ac:dyDescent="0.25">
      <c r="A143" s="63"/>
    </row>
    <row r="144" spans="1:1" x14ac:dyDescent="0.25">
      <c r="A144" s="63"/>
    </row>
    <row r="145" spans="1:1" x14ac:dyDescent="0.25">
      <c r="A145" s="63"/>
    </row>
    <row r="146" spans="1:1" x14ac:dyDescent="0.25">
      <c r="A146" s="63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FCA60-9BB7-4809-AEDE-9E8CAE2E916F}">
  <sheetPr>
    <tabColor theme="8" tint="0.39997558519241921"/>
  </sheetPr>
  <dimension ref="A1:I149"/>
  <sheetViews>
    <sheetView workbookViewId="0">
      <selection activeCell="A2" sqref="A2"/>
    </sheetView>
  </sheetViews>
  <sheetFormatPr defaultRowHeight="15" x14ac:dyDescent="0.25"/>
  <cols>
    <col min="1" max="1" width="20.85546875" style="4" customWidth="1"/>
    <col min="2" max="2" width="17.28515625" style="3" customWidth="1"/>
    <col min="3" max="3" width="19.5703125" style="3" customWidth="1"/>
    <col min="4" max="4" width="15.140625" style="5" customWidth="1"/>
    <col min="5" max="5" width="24.28515625" customWidth="1"/>
    <col min="6" max="6" width="17.5703125" customWidth="1"/>
    <col min="7" max="7" width="11.85546875" customWidth="1"/>
    <col min="8" max="8" width="8.42578125" bestFit="1" customWidth="1"/>
    <col min="9" max="9" width="10.5703125" bestFit="1" customWidth="1"/>
  </cols>
  <sheetData>
    <row r="1" spans="1:9" x14ac:dyDescent="0.25">
      <c r="A1"/>
      <c r="B1" s="48"/>
      <c r="C1" s="48"/>
      <c r="D1" s="49"/>
    </row>
    <row r="2" spans="1:9" x14ac:dyDescent="0.25">
      <c r="A2" s="21" t="s">
        <v>835</v>
      </c>
      <c r="B2" s="48"/>
      <c r="C2" s="48"/>
      <c r="D2" s="49"/>
    </row>
    <row r="3" spans="1:9" x14ac:dyDescent="0.25">
      <c r="A3"/>
      <c r="B3" s="48"/>
      <c r="C3" s="48"/>
      <c r="D3" s="49"/>
    </row>
    <row r="4" spans="1:9" x14ac:dyDescent="0.25">
      <c r="A4" s="6" t="s">
        <v>0</v>
      </c>
      <c r="B4" s="6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6" t="s">
        <v>6</v>
      </c>
      <c r="H4" s="6" t="s">
        <v>7</v>
      </c>
    </row>
    <row r="5" spans="1:9" x14ac:dyDescent="0.25">
      <c r="A5" s="1"/>
      <c r="B5" s="7"/>
      <c r="C5" s="1"/>
      <c r="D5" s="7"/>
      <c r="E5" s="10"/>
      <c r="F5" s="7"/>
      <c r="G5" s="2"/>
      <c r="H5" s="7"/>
    </row>
    <row r="6" spans="1:9" x14ac:dyDescent="0.25">
      <c r="A6" s="35"/>
      <c r="B6" s="1"/>
      <c r="C6" s="35"/>
      <c r="D6" s="9"/>
      <c r="E6" s="37"/>
      <c r="F6" s="36"/>
      <c r="G6" s="2"/>
      <c r="H6" s="7"/>
    </row>
    <row r="7" spans="1:9" ht="19.149999999999999" customHeight="1" x14ac:dyDescent="0.25">
      <c r="A7" s="35" t="s">
        <v>172</v>
      </c>
      <c r="B7" s="1"/>
      <c r="C7" s="35" t="s">
        <v>180</v>
      </c>
      <c r="D7" s="9" t="s">
        <v>194</v>
      </c>
      <c r="E7" s="36">
        <v>778930918</v>
      </c>
      <c r="F7" s="36" t="s">
        <v>187</v>
      </c>
      <c r="G7" s="2">
        <v>100</v>
      </c>
      <c r="H7" s="17">
        <f t="shared" ref="H7:H13" si="0">G7*2.5%</f>
        <v>2.5</v>
      </c>
    </row>
    <row r="8" spans="1:9" ht="19.149999999999999" customHeight="1" x14ac:dyDescent="0.25">
      <c r="A8" s="35" t="s">
        <v>173</v>
      </c>
      <c r="B8" s="1"/>
      <c r="C8" s="35" t="s">
        <v>181</v>
      </c>
      <c r="D8" s="9" t="s">
        <v>194</v>
      </c>
      <c r="E8" s="36">
        <v>779326799</v>
      </c>
      <c r="F8" s="36" t="s">
        <v>188</v>
      </c>
      <c r="G8" s="2">
        <v>100</v>
      </c>
      <c r="H8" s="17">
        <f t="shared" si="0"/>
        <v>2.5</v>
      </c>
    </row>
    <row r="9" spans="1:9" ht="19.149999999999999" customHeight="1" x14ac:dyDescent="0.25">
      <c r="A9" s="35" t="s">
        <v>174</v>
      </c>
      <c r="B9" s="1"/>
      <c r="C9" s="35" t="s">
        <v>182</v>
      </c>
      <c r="D9" s="9" t="s">
        <v>194</v>
      </c>
      <c r="E9" s="36">
        <v>783153058</v>
      </c>
      <c r="F9" s="36" t="s">
        <v>189</v>
      </c>
      <c r="G9" s="2">
        <v>100</v>
      </c>
      <c r="H9" s="17">
        <f t="shared" si="0"/>
        <v>2.5</v>
      </c>
    </row>
    <row r="10" spans="1:9" ht="19.149999999999999" customHeight="1" x14ac:dyDescent="0.25">
      <c r="A10" s="35" t="s">
        <v>176</v>
      </c>
      <c r="B10" s="1"/>
      <c r="C10" s="77" t="s">
        <v>210</v>
      </c>
      <c r="D10" s="9" t="s">
        <v>194</v>
      </c>
      <c r="E10" s="36">
        <v>775132667</v>
      </c>
      <c r="F10" s="36" t="s">
        <v>191</v>
      </c>
      <c r="G10" s="2">
        <v>100</v>
      </c>
      <c r="H10" s="17">
        <f t="shared" si="0"/>
        <v>2.5</v>
      </c>
    </row>
    <row r="11" spans="1:9" ht="19.149999999999999" customHeight="1" x14ac:dyDescent="0.25">
      <c r="A11" s="35" t="s">
        <v>177</v>
      </c>
      <c r="B11" s="7"/>
      <c r="C11" s="35" t="s">
        <v>184</v>
      </c>
      <c r="D11" s="7" t="s">
        <v>211</v>
      </c>
      <c r="E11" s="36">
        <v>772968333</v>
      </c>
      <c r="F11" s="36" t="s">
        <v>192</v>
      </c>
      <c r="G11" s="2">
        <v>100</v>
      </c>
      <c r="H11" s="17">
        <f t="shared" si="0"/>
        <v>2.5</v>
      </c>
    </row>
    <row r="12" spans="1:9" ht="19.149999999999999" customHeight="1" x14ac:dyDescent="0.25">
      <c r="A12" s="38" t="s">
        <v>195</v>
      </c>
      <c r="B12" s="38"/>
      <c r="C12" s="38" t="s">
        <v>196</v>
      </c>
      <c r="D12" s="9" t="s">
        <v>194</v>
      </c>
      <c r="E12" s="14" t="s">
        <v>209</v>
      </c>
      <c r="F12" s="69" t="s">
        <v>208</v>
      </c>
      <c r="G12" s="2">
        <v>100</v>
      </c>
      <c r="H12" s="17">
        <f t="shared" si="0"/>
        <v>2.5</v>
      </c>
    </row>
    <row r="13" spans="1:9" s="19" customFormat="1" ht="19.149999999999999" customHeight="1" x14ac:dyDescent="0.25">
      <c r="A13" s="1" t="s">
        <v>733</v>
      </c>
      <c r="B13" s="1"/>
      <c r="C13" s="1" t="s">
        <v>734</v>
      </c>
      <c r="D13" s="9" t="s">
        <v>194</v>
      </c>
      <c r="E13" s="11" t="s">
        <v>151</v>
      </c>
      <c r="F13" s="7" t="s">
        <v>155</v>
      </c>
      <c r="G13" s="15">
        <v>100</v>
      </c>
      <c r="H13" s="7">
        <f t="shared" si="0"/>
        <v>2.5</v>
      </c>
    </row>
    <row r="14" spans="1:9" x14ac:dyDescent="0.25">
      <c r="B14" s="4"/>
      <c r="C14" s="6" t="s">
        <v>8</v>
      </c>
      <c r="D14" s="1"/>
      <c r="E14" s="1"/>
      <c r="F14" s="9"/>
      <c r="G14" s="17">
        <f>SUM(G5:G13)</f>
        <v>700</v>
      </c>
      <c r="H14" s="7">
        <f>SUM(H5:H13)</f>
        <v>17.5</v>
      </c>
      <c r="I14" s="18">
        <f>+G14+H14</f>
        <v>717.5</v>
      </c>
    </row>
    <row r="15" spans="1:9" x14ac:dyDescent="0.25">
      <c r="A15" s="4">
        <f>COUNTA(A7:A12)</f>
        <v>6</v>
      </c>
    </row>
    <row r="16" spans="1:9" x14ac:dyDescent="0.25">
      <c r="A16" s="63"/>
      <c r="F16" s="4"/>
    </row>
    <row r="17" spans="1:8" x14ac:dyDescent="0.25">
      <c r="A17" s="63"/>
      <c r="F17" s="4"/>
    </row>
    <row r="18" spans="1:8" x14ac:dyDescent="0.25">
      <c r="A18" s="63"/>
      <c r="F18" s="4"/>
    </row>
    <row r="19" spans="1:8" x14ac:dyDescent="0.25">
      <c r="A19" s="63"/>
      <c r="B19" s="5"/>
      <c r="F19" s="4"/>
    </row>
    <row r="20" spans="1:8" x14ac:dyDescent="0.25">
      <c r="A20" s="63"/>
      <c r="B20" s="5"/>
      <c r="F20" s="4"/>
    </row>
    <row r="21" spans="1:8" x14ac:dyDescent="0.25">
      <c r="A21" s="63"/>
      <c r="B21" s="5"/>
      <c r="F21" s="4"/>
    </row>
    <row r="22" spans="1:8" x14ac:dyDescent="0.25">
      <c r="A22" s="63"/>
      <c r="B22" s="5"/>
      <c r="F22" s="4"/>
    </row>
    <row r="23" spans="1:8" x14ac:dyDescent="0.25">
      <c r="A23" s="63"/>
      <c r="B23" s="5"/>
      <c r="F23" s="20"/>
    </row>
    <row r="24" spans="1:8" x14ac:dyDescent="0.25">
      <c r="A24" s="63"/>
      <c r="F24" s="20"/>
    </row>
    <row r="25" spans="1:8" x14ac:dyDescent="0.25">
      <c r="A25" s="63"/>
      <c r="F25" s="21"/>
      <c r="G25" s="21"/>
      <c r="H25" s="21"/>
    </row>
    <row r="26" spans="1:8" x14ac:dyDescent="0.25">
      <c r="A26" s="63"/>
    </row>
    <row r="27" spans="1:8" x14ac:dyDescent="0.25">
      <c r="A27" s="63"/>
    </row>
    <row r="28" spans="1:8" x14ac:dyDescent="0.25">
      <c r="A28" s="63"/>
    </row>
    <row r="29" spans="1:8" x14ac:dyDescent="0.25">
      <c r="A29" s="63"/>
    </row>
    <row r="30" spans="1:8" x14ac:dyDescent="0.25">
      <c r="A30" s="63"/>
    </row>
    <row r="31" spans="1:8" x14ac:dyDescent="0.25">
      <c r="A31" s="63"/>
    </row>
    <row r="32" spans="1:8" x14ac:dyDescent="0.25">
      <c r="A32" s="63"/>
    </row>
    <row r="33" spans="1:1" x14ac:dyDescent="0.25">
      <c r="A33" s="63"/>
    </row>
    <row r="34" spans="1:1" x14ac:dyDescent="0.25">
      <c r="A34" s="63"/>
    </row>
    <row r="35" spans="1:1" x14ac:dyDescent="0.25">
      <c r="A35" s="63"/>
    </row>
    <row r="36" spans="1:1" x14ac:dyDescent="0.25">
      <c r="A36" s="63"/>
    </row>
    <row r="37" spans="1:1" x14ac:dyDescent="0.25">
      <c r="A37" s="63"/>
    </row>
    <row r="38" spans="1:1" x14ac:dyDescent="0.25">
      <c r="A38" s="63"/>
    </row>
    <row r="39" spans="1:1" x14ac:dyDescent="0.25">
      <c r="A39" s="63"/>
    </row>
    <row r="40" spans="1:1" x14ac:dyDescent="0.25">
      <c r="A40" s="63"/>
    </row>
    <row r="41" spans="1:1" x14ac:dyDescent="0.25">
      <c r="A41" s="63"/>
    </row>
    <row r="42" spans="1:1" x14ac:dyDescent="0.25">
      <c r="A42" s="63"/>
    </row>
    <row r="43" spans="1:1" x14ac:dyDescent="0.25">
      <c r="A43" s="63"/>
    </row>
    <row r="44" spans="1:1" x14ac:dyDescent="0.25">
      <c r="A44" s="63"/>
    </row>
    <row r="45" spans="1:1" x14ac:dyDescent="0.25">
      <c r="A45" s="63"/>
    </row>
    <row r="46" spans="1:1" x14ac:dyDescent="0.25">
      <c r="A46" s="63"/>
    </row>
    <row r="47" spans="1:1" x14ac:dyDescent="0.25">
      <c r="A47" s="63"/>
    </row>
    <row r="48" spans="1:1" x14ac:dyDescent="0.25">
      <c r="A48" s="63"/>
    </row>
    <row r="49" spans="1:1" x14ac:dyDescent="0.25">
      <c r="A49" s="63"/>
    </row>
    <row r="50" spans="1:1" x14ac:dyDescent="0.25">
      <c r="A50" s="63"/>
    </row>
    <row r="51" spans="1:1" x14ac:dyDescent="0.25">
      <c r="A51" s="63"/>
    </row>
    <row r="52" spans="1:1" x14ac:dyDescent="0.25">
      <c r="A52" s="63"/>
    </row>
    <row r="53" spans="1:1" x14ac:dyDescent="0.25">
      <c r="A53" s="63"/>
    </row>
    <row r="54" spans="1:1" x14ac:dyDescent="0.25">
      <c r="A54" s="63"/>
    </row>
    <row r="55" spans="1:1" x14ac:dyDescent="0.25">
      <c r="A55" s="63"/>
    </row>
    <row r="56" spans="1:1" x14ac:dyDescent="0.25">
      <c r="A56" s="63"/>
    </row>
    <row r="57" spans="1:1" x14ac:dyDescent="0.25">
      <c r="A57" s="63"/>
    </row>
    <row r="58" spans="1:1" x14ac:dyDescent="0.25">
      <c r="A58" s="63"/>
    </row>
    <row r="59" spans="1:1" x14ac:dyDescent="0.25">
      <c r="A59" s="63"/>
    </row>
    <row r="60" spans="1:1" x14ac:dyDescent="0.25">
      <c r="A60" s="63"/>
    </row>
    <row r="61" spans="1:1" x14ac:dyDescent="0.25">
      <c r="A61" s="63"/>
    </row>
    <row r="62" spans="1:1" x14ac:dyDescent="0.25">
      <c r="A62" s="63"/>
    </row>
    <row r="63" spans="1:1" x14ac:dyDescent="0.25">
      <c r="A63" s="63"/>
    </row>
    <row r="64" spans="1:1" x14ac:dyDescent="0.25">
      <c r="A64" s="63"/>
    </row>
    <row r="65" spans="1:1" x14ac:dyDescent="0.25">
      <c r="A65" s="63"/>
    </row>
    <row r="66" spans="1:1" x14ac:dyDescent="0.25">
      <c r="A66" s="63"/>
    </row>
    <row r="67" spans="1:1" x14ac:dyDescent="0.25">
      <c r="A67" s="63"/>
    </row>
    <row r="68" spans="1:1" x14ac:dyDescent="0.25">
      <c r="A68" s="63"/>
    </row>
    <row r="69" spans="1:1" x14ac:dyDescent="0.25">
      <c r="A69" s="63"/>
    </row>
    <row r="70" spans="1:1" x14ac:dyDescent="0.25">
      <c r="A70" s="63"/>
    </row>
    <row r="71" spans="1:1" x14ac:dyDescent="0.25">
      <c r="A71" s="63"/>
    </row>
    <row r="72" spans="1:1" x14ac:dyDescent="0.25">
      <c r="A72" s="63"/>
    </row>
    <row r="73" spans="1:1" x14ac:dyDescent="0.25">
      <c r="A73" s="63"/>
    </row>
    <row r="74" spans="1:1" x14ac:dyDescent="0.25">
      <c r="A74" s="63"/>
    </row>
    <row r="75" spans="1:1" x14ac:dyDescent="0.25">
      <c r="A75" s="63"/>
    </row>
    <row r="76" spans="1:1" x14ac:dyDescent="0.25">
      <c r="A76" s="63"/>
    </row>
    <row r="77" spans="1:1" x14ac:dyDescent="0.25">
      <c r="A77" s="63"/>
    </row>
    <row r="78" spans="1:1" x14ac:dyDescent="0.25">
      <c r="A78" s="63"/>
    </row>
    <row r="79" spans="1:1" x14ac:dyDescent="0.25">
      <c r="A79" s="63"/>
    </row>
    <row r="80" spans="1:1" x14ac:dyDescent="0.25">
      <c r="A80" s="63"/>
    </row>
    <row r="81" spans="1:1" x14ac:dyDescent="0.25">
      <c r="A81" s="63"/>
    </row>
    <row r="82" spans="1:1" x14ac:dyDescent="0.25">
      <c r="A82" s="63"/>
    </row>
    <row r="83" spans="1:1" x14ac:dyDescent="0.25">
      <c r="A83" s="63"/>
    </row>
    <row r="84" spans="1:1" x14ac:dyDescent="0.25">
      <c r="A84" s="63"/>
    </row>
    <row r="85" spans="1:1" x14ac:dyDescent="0.25">
      <c r="A85" s="63"/>
    </row>
    <row r="86" spans="1:1" x14ac:dyDescent="0.25">
      <c r="A86" s="63"/>
    </row>
    <row r="87" spans="1:1" x14ac:dyDescent="0.25">
      <c r="A87" s="63"/>
    </row>
    <row r="88" spans="1:1" x14ac:dyDescent="0.25">
      <c r="A88" s="63"/>
    </row>
    <row r="89" spans="1:1" x14ac:dyDescent="0.25">
      <c r="A89" s="63"/>
    </row>
    <row r="90" spans="1:1" x14ac:dyDescent="0.25">
      <c r="A90" s="63"/>
    </row>
    <row r="91" spans="1:1" x14ac:dyDescent="0.25">
      <c r="A91" s="63"/>
    </row>
    <row r="92" spans="1:1" x14ac:dyDescent="0.25">
      <c r="A92" s="63"/>
    </row>
    <row r="93" spans="1:1" x14ac:dyDescent="0.25">
      <c r="A93" s="63"/>
    </row>
    <row r="94" spans="1:1" x14ac:dyDescent="0.25">
      <c r="A94" s="63"/>
    </row>
    <row r="95" spans="1:1" x14ac:dyDescent="0.25">
      <c r="A95" s="63"/>
    </row>
    <row r="96" spans="1:1" x14ac:dyDescent="0.25">
      <c r="A96" s="63"/>
    </row>
    <row r="97" spans="1:1" x14ac:dyDescent="0.25">
      <c r="A97" s="63"/>
    </row>
    <row r="98" spans="1:1" x14ac:dyDescent="0.25">
      <c r="A98" s="63"/>
    </row>
    <row r="99" spans="1:1" x14ac:dyDescent="0.25">
      <c r="A99" s="63"/>
    </row>
    <row r="100" spans="1:1" x14ac:dyDescent="0.25">
      <c r="A100" s="63"/>
    </row>
    <row r="101" spans="1:1" x14ac:dyDescent="0.25">
      <c r="A101" s="63"/>
    </row>
    <row r="102" spans="1:1" x14ac:dyDescent="0.25">
      <c r="A102" s="63"/>
    </row>
    <row r="103" spans="1:1" x14ac:dyDescent="0.25">
      <c r="A103" s="63"/>
    </row>
    <row r="104" spans="1:1" x14ac:dyDescent="0.25">
      <c r="A104" s="63"/>
    </row>
    <row r="105" spans="1:1" x14ac:dyDescent="0.25">
      <c r="A105" s="63"/>
    </row>
    <row r="106" spans="1:1" x14ac:dyDescent="0.25">
      <c r="A106" s="63"/>
    </row>
    <row r="107" spans="1:1" x14ac:dyDescent="0.25">
      <c r="A107" s="63"/>
    </row>
    <row r="108" spans="1:1" x14ac:dyDescent="0.25">
      <c r="A108" s="63"/>
    </row>
    <row r="109" spans="1:1" x14ac:dyDescent="0.25">
      <c r="A109" s="63"/>
    </row>
    <row r="110" spans="1:1" x14ac:dyDescent="0.25">
      <c r="A110" s="63"/>
    </row>
    <row r="111" spans="1:1" x14ac:dyDescent="0.25">
      <c r="A111" s="63"/>
    </row>
    <row r="112" spans="1:1" x14ac:dyDescent="0.25">
      <c r="A112" s="63"/>
    </row>
    <row r="113" spans="1:1" x14ac:dyDescent="0.25">
      <c r="A113" s="63"/>
    </row>
    <row r="114" spans="1:1" x14ac:dyDescent="0.25">
      <c r="A114" s="63"/>
    </row>
    <row r="115" spans="1:1" x14ac:dyDescent="0.25">
      <c r="A115" s="63"/>
    </row>
    <row r="116" spans="1:1" x14ac:dyDescent="0.25">
      <c r="A116" s="63"/>
    </row>
    <row r="117" spans="1:1" x14ac:dyDescent="0.25">
      <c r="A117" s="63"/>
    </row>
    <row r="118" spans="1:1" x14ac:dyDescent="0.25">
      <c r="A118" s="63"/>
    </row>
    <row r="119" spans="1:1" x14ac:dyDescent="0.25">
      <c r="A119" s="63"/>
    </row>
    <row r="120" spans="1:1" x14ac:dyDescent="0.25">
      <c r="A120" s="63"/>
    </row>
    <row r="121" spans="1:1" x14ac:dyDescent="0.25">
      <c r="A121" s="63"/>
    </row>
    <row r="122" spans="1:1" x14ac:dyDescent="0.25">
      <c r="A122" s="63"/>
    </row>
    <row r="123" spans="1:1" x14ac:dyDescent="0.25">
      <c r="A123" s="63"/>
    </row>
    <row r="124" spans="1:1" x14ac:dyDescent="0.25">
      <c r="A124" s="63"/>
    </row>
    <row r="125" spans="1:1" x14ac:dyDescent="0.25">
      <c r="A125" s="63"/>
    </row>
    <row r="126" spans="1:1" x14ac:dyDescent="0.25">
      <c r="A126" s="63"/>
    </row>
    <row r="127" spans="1:1" x14ac:dyDescent="0.25">
      <c r="A127" s="63"/>
    </row>
    <row r="128" spans="1:1" x14ac:dyDescent="0.25">
      <c r="A128" s="63"/>
    </row>
    <row r="129" spans="1:1" x14ac:dyDescent="0.25">
      <c r="A129" s="63"/>
    </row>
    <row r="130" spans="1:1" x14ac:dyDescent="0.25">
      <c r="A130" s="63"/>
    </row>
    <row r="131" spans="1:1" x14ac:dyDescent="0.25">
      <c r="A131" s="63"/>
    </row>
    <row r="132" spans="1:1" x14ac:dyDescent="0.25">
      <c r="A132" s="63"/>
    </row>
    <row r="133" spans="1:1" x14ac:dyDescent="0.25">
      <c r="A133" s="63"/>
    </row>
    <row r="134" spans="1:1" x14ac:dyDescent="0.25">
      <c r="A134" s="63"/>
    </row>
    <row r="135" spans="1:1" x14ac:dyDescent="0.25">
      <c r="A135" s="63"/>
    </row>
    <row r="136" spans="1:1" x14ac:dyDescent="0.25">
      <c r="A136" s="63"/>
    </row>
    <row r="137" spans="1:1" x14ac:dyDescent="0.25">
      <c r="A137" s="63"/>
    </row>
    <row r="138" spans="1:1" x14ac:dyDescent="0.25">
      <c r="A138" s="63"/>
    </row>
    <row r="139" spans="1:1" x14ac:dyDescent="0.25">
      <c r="A139" s="63"/>
    </row>
    <row r="140" spans="1:1" x14ac:dyDescent="0.25">
      <c r="A140" s="63"/>
    </row>
    <row r="141" spans="1:1" x14ac:dyDescent="0.25">
      <c r="A141" s="63"/>
    </row>
    <row r="142" spans="1:1" x14ac:dyDescent="0.25">
      <c r="A142" s="63"/>
    </row>
    <row r="143" spans="1:1" x14ac:dyDescent="0.25">
      <c r="A143" s="63"/>
    </row>
    <row r="144" spans="1:1" x14ac:dyDescent="0.25">
      <c r="A144" s="63"/>
    </row>
    <row r="145" spans="1:1" x14ac:dyDescent="0.25">
      <c r="A145" s="63"/>
    </row>
    <row r="146" spans="1:1" x14ac:dyDescent="0.25">
      <c r="A146" s="63"/>
    </row>
    <row r="147" spans="1:1" x14ac:dyDescent="0.25">
      <c r="A147" s="63"/>
    </row>
    <row r="148" spans="1:1" x14ac:dyDescent="0.25">
      <c r="A148" s="63"/>
    </row>
    <row r="149" spans="1:1" x14ac:dyDescent="0.25">
      <c r="A149" s="6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2" tint="-9.9978637043366805E-2"/>
  </sheetPr>
  <dimension ref="A1:I33"/>
  <sheetViews>
    <sheetView workbookViewId="0">
      <selection activeCell="D10" sqref="D10"/>
    </sheetView>
  </sheetViews>
  <sheetFormatPr defaultRowHeight="15" x14ac:dyDescent="0.25"/>
  <cols>
    <col min="1" max="1" width="20.85546875" style="4" customWidth="1"/>
    <col min="2" max="2" width="17.28515625" style="3" customWidth="1"/>
    <col min="3" max="3" width="19.5703125" style="3" customWidth="1"/>
    <col min="4" max="4" width="15.140625" style="5" customWidth="1"/>
    <col min="5" max="5" width="18.140625" customWidth="1"/>
    <col min="6" max="6" width="18.42578125" customWidth="1"/>
    <col min="7" max="7" width="11.85546875" style="39" customWidth="1"/>
    <col min="8" max="8" width="8.42578125" style="39" bestFit="1" customWidth="1"/>
    <col min="9" max="9" width="10.5703125" bestFit="1" customWidth="1"/>
  </cols>
  <sheetData>
    <row r="1" spans="1:8" x14ac:dyDescent="0.25">
      <c r="A1"/>
      <c r="B1" s="48"/>
      <c r="C1" s="48"/>
      <c r="D1" s="49"/>
    </row>
    <row r="2" spans="1:8" x14ac:dyDescent="0.25">
      <c r="A2"/>
      <c r="B2" s="48"/>
      <c r="C2" s="48"/>
      <c r="D2" s="49"/>
    </row>
    <row r="3" spans="1:8" x14ac:dyDescent="0.25">
      <c r="A3"/>
      <c r="B3" s="48"/>
      <c r="C3" s="48"/>
      <c r="D3" s="49"/>
    </row>
    <row r="4" spans="1:8" ht="23.25" x14ac:dyDescent="0.35">
      <c r="A4" s="283" t="s">
        <v>849</v>
      </c>
      <c r="B4" s="48"/>
      <c r="C4" s="48"/>
      <c r="D4" s="49"/>
    </row>
    <row r="5" spans="1:8" x14ac:dyDescent="0.25">
      <c r="A5"/>
      <c r="B5" s="48"/>
      <c r="C5" s="48"/>
      <c r="D5" s="49"/>
    </row>
    <row r="6" spans="1:8" x14ac:dyDescent="0.25">
      <c r="A6" s="6" t="s">
        <v>0</v>
      </c>
      <c r="B6" s="6" t="s">
        <v>1</v>
      </c>
      <c r="C6" s="6" t="s">
        <v>2</v>
      </c>
      <c r="D6" s="6" t="s">
        <v>3</v>
      </c>
      <c r="E6" s="6" t="s">
        <v>4</v>
      </c>
      <c r="F6" s="6" t="s">
        <v>5</v>
      </c>
      <c r="G6" s="50" t="s">
        <v>6</v>
      </c>
      <c r="H6" s="50" t="s">
        <v>7</v>
      </c>
    </row>
    <row r="7" spans="1:8" x14ac:dyDescent="0.25">
      <c r="A7" s="1" t="s">
        <v>215</v>
      </c>
      <c r="B7" s="7"/>
      <c r="C7" s="1" t="s">
        <v>216</v>
      </c>
      <c r="D7" s="7" t="s">
        <v>217</v>
      </c>
      <c r="E7" s="10" t="s">
        <v>218</v>
      </c>
      <c r="F7" s="7" t="s">
        <v>219</v>
      </c>
      <c r="G7" s="2">
        <v>100</v>
      </c>
      <c r="H7" s="51">
        <f>G7*2.5%</f>
        <v>2.5</v>
      </c>
    </row>
    <row r="8" spans="1:8" x14ac:dyDescent="0.25">
      <c r="A8" s="1" t="s">
        <v>220</v>
      </c>
      <c r="B8" s="1"/>
      <c r="C8" s="8" t="s">
        <v>221</v>
      </c>
      <c r="D8" s="9" t="s">
        <v>217</v>
      </c>
      <c r="E8" s="10" t="s">
        <v>222</v>
      </c>
      <c r="F8" s="10" t="s">
        <v>223</v>
      </c>
      <c r="G8" s="2">
        <v>100</v>
      </c>
      <c r="H8" s="51">
        <f t="shared" ref="H8:H21" si="0">G8*2.5%</f>
        <v>2.5</v>
      </c>
    </row>
    <row r="9" spans="1:8" x14ac:dyDescent="0.25">
      <c r="A9" s="8" t="s">
        <v>224</v>
      </c>
      <c r="B9" s="1"/>
      <c r="C9" s="8" t="s">
        <v>225</v>
      </c>
      <c r="D9" s="9" t="s">
        <v>217</v>
      </c>
      <c r="E9" s="10" t="s">
        <v>226</v>
      </c>
      <c r="F9" s="7" t="s">
        <v>227</v>
      </c>
      <c r="G9" s="2">
        <v>100</v>
      </c>
      <c r="H9" s="51">
        <f t="shared" si="0"/>
        <v>2.5</v>
      </c>
    </row>
    <row r="10" spans="1:8" x14ac:dyDescent="0.25">
      <c r="A10" s="1" t="s">
        <v>622</v>
      </c>
      <c r="B10" s="1"/>
      <c r="C10" s="8" t="s">
        <v>623</v>
      </c>
      <c r="D10" s="9" t="s">
        <v>217</v>
      </c>
      <c r="E10" s="10" t="s">
        <v>624</v>
      </c>
      <c r="F10" s="10" t="s">
        <v>228</v>
      </c>
      <c r="G10" s="2">
        <v>100</v>
      </c>
      <c r="H10" s="51">
        <f t="shared" si="0"/>
        <v>2.5</v>
      </c>
    </row>
    <row r="11" spans="1:8" x14ac:dyDescent="0.25">
      <c r="A11" s="1" t="s">
        <v>229</v>
      </c>
      <c r="B11" s="1"/>
      <c r="C11" s="8" t="s">
        <v>230</v>
      </c>
      <c r="D11" s="9" t="s">
        <v>217</v>
      </c>
      <c r="E11" s="10" t="s">
        <v>231</v>
      </c>
      <c r="F11" s="7" t="s">
        <v>232</v>
      </c>
      <c r="G11" s="12">
        <v>100</v>
      </c>
      <c r="H11" s="51">
        <f t="shared" si="0"/>
        <v>2.5</v>
      </c>
    </row>
    <row r="12" spans="1:8" x14ac:dyDescent="0.25">
      <c r="A12" s="1" t="s">
        <v>233</v>
      </c>
      <c r="B12" s="1"/>
      <c r="C12" s="8" t="s">
        <v>234</v>
      </c>
      <c r="D12" s="9" t="s">
        <v>217</v>
      </c>
      <c r="E12" s="10" t="s">
        <v>235</v>
      </c>
      <c r="F12" s="7" t="s">
        <v>236</v>
      </c>
      <c r="G12" s="12">
        <v>100</v>
      </c>
      <c r="H12" s="51">
        <f t="shared" si="0"/>
        <v>2.5</v>
      </c>
    </row>
    <row r="13" spans="1:8" x14ac:dyDescent="0.25">
      <c r="A13" s="1" t="s">
        <v>237</v>
      </c>
      <c r="B13" s="1"/>
      <c r="C13" s="8" t="s">
        <v>238</v>
      </c>
      <c r="D13" s="9" t="s">
        <v>217</v>
      </c>
      <c r="E13" s="10" t="s">
        <v>239</v>
      </c>
      <c r="F13" s="10" t="s">
        <v>240</v>
      </c>
      <c r="G13" s="12">
        <v>100</v>
      </c>
      <c r="H13" s="51">
        <f t="shared" si="0"/>
        <v>2.5</v>
      </c>
    </row>
    <row r="14" spans="1:8" x14ac:dyDescent="0.25">
      <c r="A14" s="1" t="s">
        <v>245</v>
      </c>
      <c r="B14" s="1"/>
      <c r="C14" s="8" t="s">
        <v>246</v>
      </c>
      <c r="D14" s="9" t="s">
        <v>217</v>
      </c>
      <c r="E14" s="10" t="s">
        <v>247</v>
      </c>
      <c r="F14" s="10" t="s">
        <v>248</v>
      </c>
      <c r="G14" s="12">
        <v>100</v>
      </c>
      <c r="H14" s="51">
        <f t="shared" si="0"/>
        <v>2.5</v>
      </c>
    </row>
    <row r="15" spans="1:8" x14ac:dyDescent="0.25">
      <c r="A15" s="1" t="s">
        <v>249</v>
      </c>
      <c r="B15" s="1"/>
      <c r="C15" s="8" t="s">
        <v>250</v>
      </c>
      <c r="D15" s="9" t="s">
        <v>217</v>
      </c>
      <c r="E15" s="10" t="s">
        <v>251</v>
      </c>
      <c r="F15" s="7" t="s">
        <v>252</v>
      </c>
      <c r="G15" s="12">
        <v>100</v>
      </c>
      <c r="H15" s="51">
        <f t="shared" si="0"/>
        <v>2.5</v>
      </c>
    </row>
    <row r="16" spans="1:8" x14ac:dyDescent="0.25">
      <c r="A16" s="1" t="s">
        <v>253</v>
      </c>
      <c r="B16" s="1"/>
      <c r="C16" s="8" t="s">
        <v>254</v>
      </c>
      <c r="D16" s="9" t="s">
        <v>217</v>
      </c>
      <c r="E16" s="10" t="s">
        <v>255</v>
      </c>
      <c r="F16" s="7" t="s">
        <v>256</v>
      </c>
      <c r="G16" s="12">
        <v>100</v>
      </c>
      <c r="H16" s="51">
        <f t="shared" si="0"/>
        <v>2.5</v>
      </c>
    </row>
    <row r="17" spans="1:9" x14ac:dyDescent="0.25">
      <c r="A17" s="1" t="s">
        <v>257</v>
      </c>
      <c r="B17" s="1"/>
      <c r="C17" s="8" t="s">
        <v>73</v>
      </c>
      <c r="D17" s="9" t="s">
        <v>217</v>
      </c>
      <c r="E17" s="10" t="s">
        <v>258</v>
      </c>
      <c r="F17" s="7" t="s">
        <v>259</v>
      </c>
      <c r="G17" s="12">
        <v>100</v>
      </c>
      <c r="H17" s="51">
        <f t="shared" si="0"/>
        <v>2.5</v>
      </c>
    </row>
    <row r="18" spans="1:9" x14ac:dyDescent="0.25">
      <c r="A18" s="1" t="s">
        <v>260</v>
      </c>
      <c r="B18" s="1"/>
      <c r="C18" s="8" t="s">
        <v>261</v>
      </c>
      <c r="D18" s="9" t="s">
        <v>217</v>
      </c>
      <c r="E18" s="10" t="s">
        <v>262</v>
      </c>
      <c r="F18" s="7" t="s">
        <v>263</v>
      </c>
      <c r="G18" s="12">
        <v>100</v>
      </c>
      <c r="H18" s="51">
        <f t="shared" si="0"/>
        <v>2.5</v>
      </c>
    </row>
    <row r="19" spans="1:9" x14ac:dyDescent="0.25">
      <c r="A19" s="1" t="s">
        <v>708</v>
      </c>
      <c r="B19" s="1"/>
      <c r="C19" s="1" t="s">
        <v>709</v>
      </c>
      <c r="D19" s="9" t="s">
        <v>217</v>
      </c>
      <c r="E19" s="10" t="s">
        <v>710</v>
      </c>
      <c r="F19" s="1" t="s">
        <v>711</v>
      </c>
      <c r="G19" s="12">
        <v>100</v>
      </c>
      <c r="H19" s="51">
        <f t="shared" si="0"/>
        <v>2.5</v>
      </c>
    </row>
    <row r="20" spans="1:9" x14ac:dyDescent="0.25">
      <c r="A20" s="1" t="s">
        <v>637</v>
      </c>
      <c r="B20" s="1"/>
      <c r="C20" s="1" t="s">
        <v>712</v>
      </c>
      <c r="D20" s="9" t="s">
        <v>217</v>
      </c>
      <c r="E20" s="11" t="s">
        <v>713</v>
      </c>
      <c r="F20" s="7" t="s">
        <v>714</v>
      </c>
      <c r="G20" s="15">
        <v>100</v>
      </c>
      <c r="H20" s="51">
        <f t="shared" si="0"/>
        <v>2.5</v>
      </c>
    </row>
    <row r="21" spans="1:9" s="19" customFormat="1" x14ac:dyDescent="0.25">
      <c r="A21" s="1" t="s">
        <v>715</v>
      </c>
      <c r="B21" s="1"/>
      <c r="C21" s="1" t="s">
        <v>716</v>
      </c>
      <c r="D21" s="9" t="s">
        <v>217</v>
      </c>
      <c r="E21" s="11" t="s">
        <v>717</v>
      </c>
      <c r="F21" s="7" t="s">
        <v>718</v>
      </c>
      <c r="G21" s="15">
        <v>100</v>
      </c>
      <c r="H21" s="51">
        <f t="shared" si="0"/>
        <v>2.5</v>
      </c>
    </row>
    <row r="22" spans="1:9" x14ac:dyDescent="0.25">
      <c r="B22" s="4"/>
      <c r="C22" s="6" t="s">
        <v>8</v>
      </c>
      <c r="D22" s="1"/>
      <c r="E22" s="1"/>
      <c r="F22" s="9"/>
      <c r="G22" s="51">
        <f>SUM(G7:G21)</f>
        <v>1500</v>
      </c>
      <c r="H22" s="51">
        <f>SUM(H7:H21)</f>
        <v>37.5</v>
      </c>
      <c r="I22" s="18">
        <f>+G22+H22</f>
        <v>1537.5</v>
      </c>
    </row>
    <row r="23" spans="1:9" x14ac:dyDescent="0.25">
      <c r="A23" s="4">
        <f>COUNTA(A7:A21)</f>
        <v>15</v>
      </c>
    </row>
    <row r="24" spans="1:9" x14ac:dyDescent="0.25">
      <c r="F24" s="4"/>
    </row>
    <row r="25" spans="1:9" x14ac:dyDescent="0.25">
      <c r="F25" s="4"/>
    </row>
    <row r="26" spans="1:9" x14ac:dyDescent="0.25">
      <c r="F26" s="4"/>
    </row>
    <row r="27" spans="1:9" x14ac:dyDescent="0.25">
      <c r="B27" s="5"/>
      <c r="F27" s="4"/>
    </row>
    <row r="28" spans="1:9" x14ac:dyDescent="0.25">
      <c r="B28" s="5"/>
      <c r="F28" s="4"/>
    </row>
    <row r="29" spans="1:9" x14ac:dyDescent="0.25">
      <c r="B29" s="5"/>
      <c r="F29" s="4"/>
    </row>
    <row r="30" spans="1:9" x14ac:dyDescent="0.25">
      <c r="B30" s="5"/>
      <c r="F30" s="4"/>
    </row>
    <row r="31" spans="1:9" x14ac:dyDescent="0.25">
      <c r="B31" s="5"/>
      <c r="F31" s="20"/>
    </row>
    <row r="32" spans="1:9" x14ac:dyDescent="0.25">
      <c r="F32" s="20"/>
    </row>
    <row r="33" spans="6:8" x14ac:dyDescent="0.25">
      <c r="F33" s="21"/>
      <c r="G33" s="64"/>
      <c r="H33" s="64"/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5BBCA-0E04-4AA1-9B9E-64642227401B}">
  <sheetPr>
    <tabColor theme="2" tint="-0.249977111117893"/>
  </sheetPr>
  <dimension ref="A1:I18"/>
  <sheetViews>
    <sheetView workbookViewId="0">
      <selection activeCell="A3" sqref="A3"/>
    </sheetView>
  </sheetViews>
  <sheetFormatPr defaultRowHeight="15" x14ac:dyDescent="0.25"/>
  <cols>
    <col min="1" max="1" width="20.85546875" style="4" customWidth="1"/>
    <col min="2" max="2" width="17.28515625" style="3" customWidth="1"/>
    <col min="3" max="3" width="19.5703125" style="3" customWidth="1"/>
    <col min="4" max="4" width="15.140625" style="5" customWidth="1"/>
    <col min="5" max="5" width="18.140625" customWidth="1"/>
    <col min="6" max="6" width="18.42578125" customWidth="1"/>
    <col min="7" max="7" width="11.85546875" style="39" customWidth="1"/>
    <col min="8" max="8" width="8.42578125" style="39" bestFit="1" customWidth="1"/>
    <col min="9" max="9" width="10.5703125" bestFit="1" customWidth="1"/>
  </cols>
  <sheetData>
    <row r="1" spans="1:9" x14ac:dyDescent="0.25">
      <c r="A1"/>
      <c r="B1" s="48"/>
      <c r="C1" s="48"/>
      <c r="D1" s="49"/>
    </row>
    <row r="2" spans="1:9" ht="21" x14ac:dyDescent="0.35">
      <c r="A2" s="256" t="s">
        <v>850</v>
      </c>
      <c r="B2" s="48"/>
      <c r="C2" s="48"/>
      <c r="D2" s="49"/>
    </row>
    <row r="3" spans="1:9" x14ac:dyDescent="0.25">
      <c r="A3"/>
      <c r="B3" s="48"/>
      <c r="C3" s="48"/>
      <c r="D3" s="49"/>
    </row>
    <row r="4" spans="1:9" x14ac:dyDescent="0.25">
      <c r="A4" s="6" t="s">
        <v>0</v>
      </c>
      <c r="B4" s="6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50" t="s">
        <v>6</v>
      </c>
      <c r="H4" s="50" t="s">
        <v>7</v>
      </c>
    </row>
    <row r="5" spans="1:9" x14ac:dyDescent="0.25">
      <c r="A5" s="1" t="s">
        <v>241</v>
      </c>
      <c r="B5" s="1"/>
      <c r="C5" s="8" t="s">
        <v>242</v>
      </c>
      <c r="D5" s="9" t="s">
        <v>217</v>
      </c>
      <c r="E5" s="10" t="s">
        <v>243</v>
      </c>
      <c r="F5" s="7" t="s">
        <v>244</v>
      </c>
      <c r="G5" s="12">
        <v>100</v>
      </c>
      <c r="H5" s="51">
        <f t="shared" ref="H5" si="0">G5*2.5%</f>
        <v>2.5</v>
      </c>
    </row>
    <row r="6" spans="1:9" x14ac:dyDescent="0.25">
      <c r="B6" s="4"/>
      <c r="C6" s="6" t="s">
        <v>8</v>
      </c>
      <c r="E6" s="1"/>
      <c r="F6" s="9"/>
      <c r="G6" s="51">
        <f>SUM(G5:G5)</f>
        <v>100</v>
      </c>
      <c r="H6" s="51">
        <f>SUM(H5:H5)</f>
        <v>2.5</v>
      </c>
      <c r="I6" s="18">
        <f>+G6+H6</f>
        <v>102.5</v>
      </c>
    </row>
    <row r="7" spans="1:9" x14ac:dyDescent="0.25">
      <c r="A7" s="4">
        <f>COUNTA(A5:A5)</f>
        <v>1</v>
      </c>
    </row>
    <row r="8" spans="1:9" x14ac:dyDescent="0.25">
      <c r="F8" s="4"/>
    </row>
    <row r="9" spans="1:9" x14ac:dyDescent="0.25">
      <c r="F9" s="4"/>
    </row>
    <row r="10" spans="1:9" x14ac:dyDescent="0.25">
      <c r="F10" s="4"/>
    </row>
    <row r="11" spans="1:9" x14ac:dyDescent="0.25">
      <c r="B11" s="5"/>
      <c r="F11" s="4"/>
    </row>
    <row r="12" spans="1:9" x14ac:dyDescent="0.25">
      <c r="B12" s="5"/>
      <c r="F12" s="4"/>
    </row>
    <row r="13" spans="1:9" x14ac:dyDescent="0.25">
      <c r="B13" s="5"/>
      <c r="F13" s="4"/>
    </row>
    <row r="14" spans="1:9" x14ac:dyDescent="0.25">
      <c r="B14" s="5"/>
      <c r="F14" s="4"/>
    </row>
    <row r="15" spans="1:9" x14ac:dyDescent="0.25">
      <c r="B15" s="5"/>
      <c r="F15" s="20"/>
    </row>
    <row r="16" spans="1:9" x14ac:dyDescent="0.25">
      <c r="F16" s="20"/>
    </row>
    <row r="17" spans="5:8" x14ac:dyDescent="0.25">
      <c r="F17" s="21"/>
      <c r="G17" s="64"/>
      <c r="H17" s="64"/>
    </row>
    <row r="18" spans="5:8" x14ac:dyDescent="0.25">
      <c r="E18" s="1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3:J60"/>
  <sheetViews>
    <sheetView workbookViewId="0">
      <selection activeCell="B4" sqref="B4"/>
    </sheetView>
  </sheetViews>
  <sheetFormatPr defaultRowHeight="15" x14ac:dyDescent="0.25"/>
  <cols>
    <col min="2" max="2" width="17.140625" customWidth="1"/>
    <col min="3" max="3" width="15.140625" customWidth="1"/>
    <col min="4" max="4" width="14.42578125" customWidth="1"/>
    <col min="5" max="5" width="12.7109375" customWidth="1"/>
    <col min="6" max="6" width="13.85546875" customWidth="1"/>
    <col min="7" max="7" width="18.42578125" customWidth="1"/>
    <col min="8" max="8" width="12.5703125" style="78" customWidth="1"/>
    <col min="9" max="9" width="12.140625" style="78" customWidth="1"/>
    <col min="10" max="10" width="35.5703125" customWidth="1"/>
  </cols>
  <sheetData>
    <row r="3" spans="1:10" ht="26.25" x14ac:dyDescent="0.4">
      <c r="B3" s="257" t="s">
        <v>851</v>
      </c>
    </row>
    <row r="5" spans="1:10" x14ac:dyDescent="0.25">
      <c r="B5" s="115" t="s">
        <v>0</v>
      </c>
      <c r="C5" s="115" t="s">
        <v>1</v>
      </c>
      <c r="D5" s="115" t="s">
        <v>2</v>
      </c>
      <c r="E5" s="115" t="s">
        <v>3</v>
      </c>
      <c r="F5" s="115" t="s">
        <v>4</v>
      </c>
      <c r="G5" s="115" t="s">
        <v>5</v>
      </c>
      <c r="H5" s="87" t="s">
        <v>6</v>
      </c>
      <c r="I5" s="87" t="s">
        <v>7</v>
      </c>
    </row>
    <row r="6" spans="1:10" x14ac:dyDescent="0.25">
      <c r="A6">
        <v>1</v>
      </c>
      <c r="B6" s="40" t="s">
        <v>264</v>
      </c>
      <c r="C6" s="141"/>
      <c r="D6" s="40" t="s">
        <v>265</v>
      </c>
      <c r="E6" s="141" t="s">
        <v>266</v>
      </c>
      <c r="F6" s="41" t="s">
        <v>267</v>
      </c>
      <c r="G6" s="141" t="s">
        <v>268</v>
      </c>
      <c r="H6" s="45">
        <v>100</v>
      </c>
      <c r="I6" s="88">
        <f t="shared" ref="I6:I45" si="0">H6*2.5%</f>
        <v>2.5</v>
      </c>
    </row>
    <row r="7" spans="1:10" x14ac:dyDescent="0.25">
      <c r="A7">
        <f>+A6+1</f>
        <v>2</v>
      </c>
      <c r="B7" s="42" t="s">
        <v>272</v>
      </c>
      <c r="C7" s="40"/>
      <c r="D7" s="42" t="s">
        <v>265</v>
      </c>
      <c r="E7" s="43" t="s">
        <v>266</v>
      </c>
      <c r="F7" s="41" t="s">
        <v>273</v>
      </c>
      <c r="G7" s="141" t="s">
        <v>274</v>
      </c>
      <c r="H7" s="45">
        <v>100</v>
      </c>
      <c r="I7" s="88">
        <f t="shared" si="0"/>
        <v>2.5</v>
      </c>
    </row>
    <row r="8" spans="1:10" x14ac:dyDescent="0.25">
      <c r="A8">
        <f t="shared" ref="A8:A44" si="1">+A7+1</f>
        <v>3</v>
      </c>
      <c r="B8" s="40" t="s">
        <v>275</v>
      </c>
      <c r="C8" s="40"/>
      <c r="D8" s="42" t="s">
        <v>265</v>
      </c>
      <c r="E8" s="43" t="s">
        <v>266</v>
      </c>
      <c r="F8" s="41" t="s">
        <v>276</v>
      </c>
      <c r="G8" s="141" t="s">
        <v>277</v>
      </c>
      <c r="H8" s="45">
        <v>100</v>
      </c>
      <c r="I8" s="88">
        <f t="shared" si="0"/>
        <v>2.5</v>
      </c>
    </row>
    <row r="9" spans="1:10" x14ac:dyDescent="0.25">
      <c r="A9">
        <f t="shared" si="1"/>
        <v>4</v>
      </c>
      <c r="B9" s="40" t="s">
        <v>278</v>
      </c>
      <c r="C9" s="40"/>
      <c r="D9" s="40" t="s">
        <v>265</v>
      </c>
      <c r="E9" s="43" t="s">
        <v>266</v>
      </c>
      <c r="F9" s="41" t="s">
        <v>279</v>
      </c>
      <c r="G9" s="40" t="s">
        <v>280</v>
      </c>
      <c r="H9" s="45">
        <v>100</v>
      </c>
      <c r="I9" s="88">
        <f t="shared" si="0"/>
        <v>2.5</v>
      </c>
    </row>
    <row r="10" spans="1:10" x14ac:dyDescent="0.25">
      <c r="A10">
        <f t="shared" si="1"/>
        <v>5</v>
      </c>
      <c r="B10" s="40" t="s">
        <v>17</v>
      </c>
      <c r="C10" s="40" t="s">
        <v>298</v>
      </c>
      <c r="D10" s="42" t="s">
        <v>299</v>
      </c>
      <c r="E10" s="43" t="s">
        <v>266</v>
      </c>
      <c r="F10" s="140" t="s">
        <v>300</v>
      </c>
      <c r="G10" s="141" t="s">
        <v>301</v>
      </c>
      <c r="H10" s="45">
        <v>100</v>
      </c>
      <c r="I10" s="88">
        <f t="shared" si="0"/>
        <v>2.5</v>
      </c>
    </row>
    <row r="11" spans="1:10" x14ac:dyDescent="0.25">
      <c r="A11">
        <f t="shared" si="1"/>
        <v>6</v>
      </c>
      <c r="B11" s="40" t="s">
        <v>302</v>
      </c>
      <c r="C11" s="40" t="s">
        <v>303</v>
      </c>
      <c r="D11" s="40" t="s">
        <v>304</v>
      </c>
      <c r="E11" s="43" t="s">
        <v>266</v>
      </c>
      <c r="F11" s="140" t="s">
        <v>305</v>
      </c>
      <c r="G11" s="40" t="s">
        <v>306</v>
      </c>
      <c r="H11" s="45">
        <v>100</v>
      </c>
      <c r="I11" s="88">
        <f t="shared" si="0"/>
        <v>2.5</v>
      </c>
    </row>
    <row r="12" spans="1:10" x14ac:dyDescent="0.25">
      <c r="A12">
        <f t="shared" si="1"/>
        <v>7</v>
      </c>
      <c r="B12" s="40" t="s">
        <v>307</v>
      </c>
      <c r="C12" s="40"/>
      <c r="D12" s="40" t="s">
        <v>308</v>
      </c>
      <c r="E12" s="43" t="s">
        <v>266</v>
      </c>
      <c r="F12" s="140" t="s">
        <v>309</v>
      </c>
      <c r="G12" s="40" t="s">
        <v>310</v>
      </c>
      <c r="H12" s="45">
        <v>100</v>
      </c>
      <c r="I12" s="88">
        <f t="shared" si="0"/>
        <v>2.5</v>
      </c>
    </row>
    <row r="13" spans="1:10" x14ac:dyDescent="0.25">
      <c r="A13">
        <f t="shared" si="1"/>
        <v>8</v>
      </c>
      <c r="B13" s="40" t="s">
        <v>311</v>
      </c>
      <c r="C13" s="40"/>
      <c r="D13" s="40" t="s">
        <v>312</v>
      </c>
      <c r="E13" s="43" t="s">
        <v>266</v>
      </c>
      <c r="F13" s="140" t="s">
        <v>313</v>
      </c>
      <c r="G13" s="40" t="s">
        <v>314</v>
      </c>
      <c r="H13" s="45">
        <v>100</v>
      </c>
      <c r="I13" s="88">
        <f t="shared" si="0"/>
        <v>2.5</v>
      </c>
    </row>
    <row r="14" spans="1:10" x14ac:dyDescent="0.25">
      <c r="A14">
        <f t="shared" si="1"/>
        <v>9</v>
      </c>
      <c r="B14" s="142" t="s">
        <v>315</v>
      </c>
      <c r="C14" s="40"/>
      <c r="D14" s="42" t="s">
        <v>316</v>
      </c>
      <c r="E14" s="43" t="s">
        <v>266</v>
      </c>
      <c r="F14" s="41" t="s">
        <v>727</v>
      </c>
      <c r="G14" s="40" t="s">
        <v>317</v>
      </c>
      <c r="H14" s="45">
        <v>100</v>
      </c>
      <c r="I14" s="88">
        <f t="shared" si="0"/>
        <v>2.5</v>
      </c>
      <c r="J14" s="21" t="s">
        <v>728</v>
      </c>
    </row>
    <row r="15" spans="1:10" x14ac:dyDescent="0.25">
      <c r="A15">
        <f t="shared" si="1"/>
        <v>10</v>
      </c>
      <c r="B15" s="40" t="s">
        <v>318</v>
      </c>
      <c r="C15" s="40"/>
      <c r="D15" s="42" t="s">
        <v>319</v>
      </c>
      <c r="E15" s="43" t="s">
        <v>266</v>
      </c>
      <c r="F15" s="41" t="s">
        <v>320</v>
      </c>
      <c r="G15" s="141" t="s">
        <v>321</v>
      </c>
      <c r="H15" s="45">
        <v>100</v>
      </c>
      <c r="I15" s="88">
        <f t="shared" si="0"/>
        <v>2.5</v>
      </c>
    </row>
    <row r="16" spans="1:10" x14ac:dyDescent="0.25">
      <c r="A16">
        <f t="shared" si="1"/>
        <v>11</v>
      </c>
      <c r="B16" s="40" t="s">
        <v>325</v>
      </c>
      <c r="C16" s="40"/>
      <c r="D16" s="42" t="s">
        <v>326</v>
      </c>
      <c r="E16" s="43" t="s">
        <v>266</v>
      </c>
      <c r="F16" s="140" t="s">
        <v>327</v>
      </c>
      <c r="G16" s="141" t="s">
        <v>328</v>
      </c>
      <c r="H16" s="45">
        <v>100</v>
      </c>
      <c r="I16" s="88">
        <f t="shared" si="0"/>
        <v>2.5</v>
      </c>
    </row>
    <row r="17" spans="1:10" x14ac:dyDescent="0.25">
      <c r="A17">
        <f t="shared" si="1"/>
        <v>12</v>
      </c>
      <c r="B17" s="40" t="s">
        <v>329</v>
      </c>
      <c r="C17" s="40"/>
      <c r="D17" s="42" t="s">
        <v>34</v>
      </c>
      <c r="E17" s="43" t="s">
        <v>266</v>
      </c>
      <c r="F17" s="140" t="s">
        <v>330</v>
      </c>
      <c r="G17" s="40" t="s">
        <v>331</v>
      </c>
      <c r="H17" s="45">
        <v>100</v>
      </c>
      <c r="I17" s="88">
        <f t="shared" si="0"/>
        <v>2.5</v>
      </c>
    </row>
    <row r="18" spans="1:10" x14ac:dyDescent="0.25">
      <c r="A18">
        <f t="shared" si="1"/>
        <v>13</v>
      </c>
      <c r="B18" s="40" t="s">
        <v>332</v>
      </c>
      <c r="C18" s="40" t="s">
        <v>333</v>
      </c>
      <c r="D18" s="42" t="s">
        <v>34</v>
      </c>
      <c r="E18" s="43" t="s">
        <v>266</v>
      </c>
      <c r="F18" s="41" t="s">
        <v>334</v>
      </c>
      <c r="G18" s="141" t="s">
        <v>335</v>
      </c>
      <c r="H18" s="45">
        <v>100</v>
      </c>
      <c r="I18" s="88">
        <f t="shared" si="0"/>
        <v>2.5</v>
      </c>
    </row>
    <row r="19" spans="1:10" x14ac:dyDescent="0.25">
      <c r="A19">
        <f t="shared" si="1"/>
        <v>14</v>
      </c>
      <c r="B19" s="42" t="s">
        <v>336</v>
      </c>
      <c r="C19" s="40"/>
      <c r="D19" s="42" t="s">
        <v>34</v>
      </c>
      <c r="E19" s="43" t="s">
        <v>266</v>
      </c>
      <c r="F19" s="41" t="s">
        <v>337</v>
      </c>
      <c r="G19" s="40" t="s">
        <v>338</v>
      </c>
      <c r="H19" s="45">
        <v>100</v>
      </c>
      <c r="I19" s="88">
        <f t="shared" si="0"/>
        <v>2.5</v>
      </c>
    </row>
    <row r="20" spans="1:10" x14ac:dyDescent="0.25">
      <c r="A20">
        <f t="shared" si="1"/>
        <v>15</v>
      </c>
      <c r="B20" s="40" t="s">
        <v>339</v>
      </c>
      <c r="C20" s="40"/>
      <c r="D20" s="42" t="s">
        <v>34</v>
      </c>
      <c r="E20" s="43" t="s">
        <v>266</v>
      </c>
      <c r="F20" s="41" t="s">
        <v>707</v>
      </c>
      <c r="G20" s="141" t="s">
        <v>340</v>
      </c>
      <c r="H20" s="45">
        <v>100</v>
      </c>
      <c r="I20" s="88">
        <f t="shared" si="0"/>
        <v>2.5</v>
      </c>
      <c r="J20" s="21"/>
    </row>
    <row r="21" spans="1:10" x14ac:dyDescent="0.25">
      <c r="A21">
        <f t="shared" si="1"/>
        <v>16</v>
      </c>
      <c r="B21" s="40" t="s">
        <v>344</v>
      </c>
      <c r="C21" s="40"/>
      <c r="D21" s="42" t="s">
        <v>345</v>
      </c>
      <c r="E21" s="43" t="s">
        <v>266</v>
      </c>
      <c r="F21" s="41" t="s">
        <v>346</v>
      </c>
      <c r="G21" s="141" t="s">
        <v>347</v>
      </c>
      <c r="H21" s="45">
        <v>100</v>
      </c>
      <c r="I21" s="88">
        <f t="shared" si="0"/>
        <v>2.5</v>
      </c>
    </row>
    <row r="22" spans="1:10" x14ac:dyDescent="0.25">
      <c r="A22">
        <f t="shared" si="1"/>
        <v>17</v>
      </c>
      <c r="B22" s="40" t="s">
        <v>348</v>
      </c>
      <c r="C22" s="40"/>
      <c r="D22" s="40" t="s">
        <v>345</v>
      </c>
      <c r="E22" s="43" t="s">
        <v>266</v>
      </c>
      <c r="F22" s="140" t="s">
        <v>349</v>
      </c>
      <c r="G22" s="40" t="s">
        <v>350</v>
      </c>
      <c r="H22" s="45">
        <v>100</v>
      </c>
      <c r="I22" s="88">
        <f t="shared" si="0"/>
        <v>2.5</v>
      </c>
    </row>
    <row r="23" spans="1:10" x14ac:dyDescent="0.25">
      <c r="A23">
        <f t="shared" si="1"/>
        <v>18</v>
      </c>
      <c r="B23" s="40" t="s">
        <v>351</v>
      </c>
      <c r="C23" s="40"/>
      <c r="D23" s="42" t="s">
        <v>352</v>
      </c>
      <c r="E23" s="43" t="s">
        <v>266</v>
      </c>
      <c r="F23" s="41" t="s">
        <v>353</v>
      </c>
      <c r="G23" s="141" t="s">
        <v>354</v>
      </c>
      <c r="H23" s="45">
        <v>100</v>
      </c>
      <c r="I23" s="88">
        <f t="shared" si="0"/>
        <v>2.5</v>
      </c>
    </row>
    <row r="24" spans="1:10" x14ac:dyDescent="0.25">
      <c r="A24">
        <f t="shared" si="1"/>
        <v>19</v>
      </c>
      <c r="B24" s="40" t="s">
        <v>359</v>
      </c>
      <c r="C24" s="40"/>
      <c r="D24" s="42" t="s">
        <v>360</v>
      </c>
      <c r="E24" s="43" t="s">
        <v>266</v>
      </c>
      <c r="F24" s="41" t="s">
        <v>361</v>
      </c>
      <c r="G24" s="141" t="s">
        <v>362</v>
      </c>
      <c r="H24" s="45">
        <v>100</v>
      </c>
      <c r="I24" s="88">
        <f t="shared" si="0"/>
        <v>2.5</v>
      </c>
    </row>
    <row r="25" spans="1:10" x14ac:dyDescent="0.25">
      <c r="A25">
        <f t="shared" si="1"/>
        <v>20</v>
      </c>
      <c r="B25" s="40" t="s">
        <v>176</v>
      </c>
      <c r="C25" s="40" t="s">
        <v>367</v>
      </c>
      <c r="D25" s="42" t="s">
        <v>368</v>
      </c>
      <c r="E25" s="43" t="s">
        <v>266</v>
      </c>
      <c r="F25" s="41" t="s">
        <v>706</v>
      </c>
      <c r="G25" s="141" t="s">
        <v>369</v>
      </c>
      <c r="H25" s="45">
        <v>100</v>
      </c>
      <c r="I25" s="88">
        <f t="shared" si="0"/>
        <v>2.5</v>
      </c>
      <c r="J25" s="21"/>
    </row>
    <row r="26" spans="1:10" x14ac:dyDescent="0.25">
      <c r="A26">
        <f t="shared" si="1"/>
        <v>21</v>
      </c>
      <c r="B26" s="40" t="s">
        <v>370</v>
      </c>
      <c r="C26" s="141" t="s">
        <v>371</v>
      </c>
      <c r="D26" s="40" t="s">
        <v>372</v>
      </c>
      <c r="E26" s="141" t="s">
        <v>266</v>
      </c>
      <c r="F26" s="140" t="s">
        <v>373</v>
      </c>
      <c r="G26" s="40" t="s">
        <v>374</v>
      </c>
      <c r="H26" s="45">
        <v>100</v>
      </c>
      <c r="I26" s="88">
        <f t="shared" si="0"/>
        <v>2.5</v>
      </c>
    </row>
    <row r="27" spans="1:10" x14ac:dyDescent="0.25">
      <c r="A27">
        <f t="shared" si="1"/>
        <v>22</v>
      </c>
      <c r="B27" s="40" t="s">
        <v>375</v>
      </c>
      <c r="C27" s="40"/>
      <c r="D27" s="40" t="s">
        <v>376</v>
      </c>
      <c r="E27" s="43" t="s">
        <v>266</v>
      </c>
      <c r="F27" s="41" t="s">
        <v>377</v>
      </c>
      <c r="G27" s="40" t="s">
        <v>378</v>
      </c>
      <c r="H27" s="45">
        <v>100</v>
      </c>
      <c r="I27" s="88">
        <f t="shared" si="0"/>
        <v>2.5</v>
      </c>
    </row>
    <row r="28" spans="1:10" x14ac:dyDescent="0.25">
      <c r="A28">
        <f t="shared" si="1"/>
        <v>23</v>
      </c>
      <c r="B28" s="40" t="s">
        <v>379</v>
      </c>
      <c r="C28" s="141" t="s">
        <v>380</v>
      </c>
      <c r="D28" s="40" t="s">
        <v>381</v>
      </c>
      <c r="E28" s="141" t="s">
        <v>266</v>
      </c>
      <c r="F28" s="140" t="s">
        <v>382</v>
      </c>
      <c r="G28" s="40" t="s">
        <v>383</v>
      </c>
      <c r="H28" s="45">
        <v>100</v>
      </c>
      <c r="I28" s="88">
        <f t="shared" si="0"/>
        <v>2.5</v>
      </c>
    </row>
    <row r="29" spans="1:10" x14ac:dyDescent="0.25">
      <c r="A29">
        <f t="shared" si="1"/>
        <v>24</v>
      </c>
      <c r="B29" s="40" t="s">
        <v>384</v>
      </c>
      <c r="C29" s="40"/>
      <c r="D29" s="40" t="s">
        <v>385</v>
      </c>
      <c r="E29" s="43" t="s">
        <v>266</v>
      </c>
      <c r="F29" s="140" t="s">
        <v>386</v>
      </c>
      <c r="G29" s="40" t="s">
        <v>387</v>
      </c>
      <c r="H29" s="45">
        <v>100</v>
      </c>
      <c r="I29" s="88">
        <f t="shared" si="0"/>
        <v>2.5</v>
      </c>
    </row>
    <row r="30" spans="1:10" x14ac:dyDescent="0.25">
      <c r="A30">
        <f t="shared" si="1"/>
        <v>25</v>
      </c>
      <c r="B30" s="40" t="s">
        <v>388</v>
      </c>
      <c r="C30" s="40"/>
      <c r="D30" s="40" t="s">
        <v>385</v>
      </c>
      <c r="E30" s="43" t="s">
        <v>389</v>
      </c>
      <c r="F30" s="140" t="s">
        <v>390</v>
      </c>
      <c r="G30" s="40" t="s">
        <v>391</v>
      </c>
      <c r="H30" s="45">
        <v>100</v>
      </c>
      <c r="I30" s="88">
        <f t="shared" si="0"/>
        <v>2.5</v>
      </c>
    </row>
    <row r="31" spans="1:10" x14ac:dyDescent="0.25">
      <c r="A31">
        <f t="shared" si="1"/>
        <v>26</v>
      </c>
      <c r="B31" s="143" t="s">
        <v>392</v>
      </c>
      <c r="C31" s="143"/>
      <c r="D31" s="144" t="s">
        <v>385</v>
      </c>
      <c r="E31" s="145" t="s">
        <v>266</v>
      </c>
      <c r="F31" s="146" t="s">
        <v>393</v>
      </c>
      <c r="G31" s="143" t="s">
        <v>394</v>
      </c>
      <c r="H31" s="65">
        <v>100</v>
      </c>
      <c r="I31" s="88">
        <f t="shared" si="0"/>
        <v>2.5</v>
      </c>
      <c r="J31" t="s">
        <v>395</v>
      </c>
    </row>
    <row r="32" spans="1:10" x14ac:dyDescent="0.25">
      <c r="A32">
        <f t="shared" si="1"/>
        <v>27</v>
      </c>
      <c r="B32" s="40" t="s">
        <v>399</v>
      </c>
      <c r="C32" s="40"/>
      <c r="D32" s="42" t="s">
        <v>385</v>
      </c>
      <c r="E32" s="43" t="s">
        <v>389</v>
      </c>
      <c r="F32" s="140" t="s">
        <v>400</v>
      </c>
      <c r="G32" s="141" t="s">
        <v>401</v>
      </c>
      <c r="H32" s="45">
        <v>100</v>
      </c>
      <c r="I32" s="88">
        <f t="shared" si="0"/>
        <v>2.5</v>
      </c>
    </row>
    <row r="33" spans="1:10" x14ac:dyDescent="0.25">
      <c r="A33">
        <f t="shared" si="1"/>
        <v>28</v>
      </c>
      <c r="B33" s="40" t="s">
        <v>402</v>
      </c>
      <c r="C33" s="40"/>
      <c r="D33" s="40" t="s">
        <v>123</v>
      </c>
      <c r="E33" s="43" t="s">
        <v>266</v>
      </c>
      <c r="F33" s="140" t="s">
        <v>403</v>
      </c>
      <c r="G33" s="40" t="s">
        <v>404</v>
      </c>
      <c r="H33" s="45">
        <v>100</v>
      </c>
      <c r="I33" s="88">
        <f t="shared" si="0"/>
        <v>2.5</v>
      </c>
    </row>
    <row r="34" spans="1:10" x14ac:dyDescent="0.25">
      <c r="A34">
        <f t="shared" si="1"/>
        <v>29</v>
      </c>
      <c r="B34" s="40" t="s">
        <v>405</v>
      </c>
      <c r="C34" s="40"/>
      <c r="D34" s="40" t="s">
        <v>123</v>
      </c>
      <c r="E34" s="43" t="s">
        <v>266</v>
      </c>
      <c r="F34" s="140" t="s">
        <v>406</v>
      </c>
      <c r="G34" s="40" t="s">
        <v>407</v>
      </c>
      <c r="H34" s="45">
        <v>100</v>
      </c>
      <c r="I34" s="88">
        <f t="shared" si="0"/>
        <v>2.5</v>
      </c>
    </row>
    <row r="35" spans="1:10" x14ac:dyDescent="0.25">
      <c r="A35">
        <f t="shared" si="1"/>
        <v>30</v>
      </c>
      <c r="B35" s="40" t="s">
        <v>668</v>
      </c>
      <c r="C35" s="40"/>
      <c r="D35" s="40" t="s">
        <v>408</v>
      </c>
      <c r="E35" s="43" t="s">
        <v>266</v>
      </c>
      <c r="F35" s="140" t="s">
        <v>409</v>
      </c>
      <c r="G35" s="40" t="s">
        <v>410</v>
      </c>
      <c r="H35" s="45">
        <v>100</v>
      </c>
      <c r="I35" s="88">
        <f t="shared" si="0"/>
        <v>2.5</v>
      </c>
    </row>
    <row r="36" spans="1:10" x14ac:dyDescent="0.25">
      <c r="A36">
        <f t="shared" si="1"/>
        <v>31</v>
      </c>
      <c r="B36" s="40" t="s">
        <v>411</v>
      </c>
      <c r="C36" s="40" t="s">
        <v>412</v>
      </c>
      <c r="D36" s="40" t="s">
        <v>413</v>
      </c>
      <c r="E36" s="43" t="s">
        <v>266</v>
      </c>
      <c r="F36" s="140" t="s">
        <v>414</v>
      </c>
      <c r="G36" s="40" t="s">
        <v>415</v>
      </c>
      <c r="H36" s="45">
        <v>100</v>
      </c>
      <c r="I36" s="88">
        <f t="shared" si="0"/>
        <v>2.5</v>
      </c>
    </row>
    <row r="37" spans="1:10" x14ac:dyDescent="0.25">
      <c r="A37">
        <f t="shared" si="1"/>
        <v>32</v>
      </c>
      <c r="B37" s="40" t="s">
        <v>416</v>
      </c>
      <c r="C37" s="40" t="s">
        <v>417</v>
      </c>
      <c r="D37" s="42" t="s">
        <v>418</v>
      </c>
      <c r="E37" s="43" t="s">
        <v>266</v>
      </c>
      <c r="F37" s="41" t="s">
        <v>419</v>
      </c>
      <c r="G37" s="40" t="s">
        <v>420</v>
      </c>
      <c r="H37" s="45">
        <v>100</v>
      </c>
      <c r="I37" s="88">
        <f t="shared" si="0"/>
        <v>2.5</v>
      </c>
    </row>
    <row r="38" spans="1:10" x14ac:dyDescent="0.25">
      <c r="A38">
        <f t="shared" si="1"/>
        <v>33</v>
      </c>
      <c r="B38" s="153" t="s">
        <v>421</v>
      </c>
      <c r="C38" s="153"/>
      <c r="D38" s="153" t="s">
        <v>121</v>
      </c>
      <c r="E38" s="154" t="s">
        <v>266</v>
      </c>
      <c r="F38" s="155" t="s">
        <v>422</v>
      </c>
      <c r="G38" s="153" t="s">
        <v>423</v>
      </c>
      <c r="H38" s="102">
        <v>150</v>
      </c>
      <c r="I38" s="156">
        <f t="shared" si="0"/>
        <v>3.75</v>
      </c>
      <c r="J38" t="s">
        <v>826</v>
      </c>
    </row>
    <row r="39" spans="1:10" x14ac:dyDescent="0.25">
      <c r="A39">
        <f t="shared" si="1"/>
        <v>34</v>
      </c>
      <c r="B39" s="147" t="s">
        <v>424</v>
      </c>
      <c r="C39" s="40"/>
      <c r="D39" s="42" t="s">
        <v>425</v>
      </c>
      <c r="E39" s="43" t="s">
        <v>266</v>
      </c>
      <c r="F39" s="41" t="s">
        <v>426</v>
      </c>
      <c r="G39" s="40" t="s">
        <v>427</v>
      </c>
      <c r="H39" s="45">
        <v>100</v>
      </c>
      <c r="I39" s="88">
        <f t="shared" si="0"/>
        <v>2.5</v>
      </c>
    </row>
    <row r="40" spans="1:10" x14ac:dyDescent="0.25">
      <c r="A40">
        <f t="shared" si="1"/>
        <v>35</v>
      </c>
      <c r="B40" s="141" t="s">
        <v>428</v>
      </c>
      <c r="C40" s="40" t="s">
        <v>429</v>
      </c>
      <c r="D40" s="42" t="s">
        <v>430</v>
      </c>
      <c r="E40" s="43" t="s">
        <v>266</v>
      </c>
      <c r="F40" s="41" t="s">
        <v>431</v>
      </c>
      <c r="G40" s="40" t="s">
        <v>432</v>
      </c>
      <c r="H40" s="45">
        <v>100</v>
      </c>
      <c r="I40" s="88">
        <f t="shared" si="0"/>
        <v>2.5</v>
      </c>
    </row>
    <row r="41" spans="1:10" x14ac:dyDescent="0.25">
      <c r="A41">
        <f t="shared" si="1"/>
        <v>36</v>
      </c>
      <c r="B41" s="40" t="s">
        <v>433</v>
      </c>
      <c r="C41" s="40"/>
      <c r="D41" s="42" t="s">
        <v>126</v>
      </c>
      <c r="E41" s="43" t="s">
        <v>266</v>
      </c>
      <c r="F41" s="41" t="s">
        <v>434</v>
      </c>
      <c r="G41" s="40" t="s">
        <v>435</v>
      </c>
      <c r="H41" s="45">
        <v>100</v>
      </c>
      <c r="I41" s="88">
        <f t="shared" si="0"/>
        <v>2.5</v>
      </c>
    </row>
    <row r="42" spans="1:10" x14ac:dyDescent="0.25">
      <c r="A42">
        <f t="shared" si="1"/>
        <v>37</v>
      </c>
      <c r="B42" s="40" t="s">
        <v>436</v>
      </c>
      <c r="C42" s="40" t="s">
        <v>176</v>
      </c>
      <c r="D42" s="40" t="s">
        <v>126</v>
      </c>
      <c r="E42" s="43" t="s">
        <v>266</v>
      </c>
      <c r="F42" s="140" t="s">
        <v>437</v>
      </c>
      <c r="G42" s="40" t="s">
        <v>438</v>
      </c>
      <c r="H42" s="45">
        <v>100</v>
      </c>
      <c r="I42" s="88">
        <f t="shared" si="0"/>
        <v>2.5</v>
      </c>
    </row>
    <row r="43" spans="1:10" x14ac:dyDescent="0.25">
      <c r="A43">
        <f t="shared" si="1"/>
        <v>38</v>
      </c>
      <c r="B43" s="40" t="s">
        <v>442</v>
      </c>
      <c r="C43" s="40"/>
      <c r="D43" s="40" t="s">
        <v>443</v>
      </c>
      <c r="E43" s="43" t="s">
        <v>266</v>
      </c>
      <c r="F43" s="140" t="s">
        <v>444</v>
      </c>
      <c r="G43" s="40" t="s">
        <v>445</v>
      </c>
      <c r="H43" s="45">
        <v>100</v>
      </c>
      <c r="I43" s="88">
        <f t="shared" si="0"/>
        <v>2.5</v>
      </c>
    </row>
    <row r="44" spans="1:10" x14ac:dyDescent="0.25">
      <c r="A44">
        <f t="shared" si="1"/>
        <v>39</v>
      </c>
      <c r="B44" s="40" t="s">
        <v>446</v>
      </c>
      <c r="C44" s="141"/>
      <c r="D44" s="42" t="s">
        <v>447</v>
      </c>
      <c r="E44" s="141" t="s">
        <v>266</v>
      </c>
      <c r="F44" s="140" t="s">
        <v>448</v>
      </c>
      <c r="G44" s="141" t="s">
        <v>449</v>
      </c>
      <c r="H44" s="45">
        <v>100</v>
      </c>
      <c r="I44" s="88">
        <f t="shared" si="0"/>
        <v>2.5</v>
      </c>
    </row>
    <row r="45" spans="1:10" x14ac:dyDescent="0.25">
      <c r="A45">
        <v>40</v>
      </c>
      <c r="B45" s="40" t="s">
        <v>729</v>
      </c>
      <c r="C45" s="40"/>
      <c r="D45" s="42" t="s">
        <v>730</v>
      </c>
      <c r="E45" s="43" t="s">
        <v>266</v>
      </c>
      <c r="F45" s="140" t="s">
        <v>731</v>
      </c>
      <c r="G45" s="40" t="s">
        <v>732</v>
      </c>
      <c r="H45" s="45">
        <v>100</v>
      </c>
      <c r="I45" s="88">
        <f t="shared" si="0"/>
        <v>2.5</v>
      </c>
    </row>
    <row r="46" spans="1:10" x14ac:dyDescent="0.25">
      <c r="B46" s="40"/>
      <c r="C46" s="40"/>
      <c r="D46" s="42"/>
      <c r="E46" s="43"/>
      <c r="F46" s="41"/>
      <c r="G46" s="40"/>
      <c r="H46" s="45"/>
      <c r="I46" s="88"/>
    </row>
    <row r="47" spans="1:10" x14ac:dyDescent="0.25">
      <c r="B47" s="40"/>
      <c r="C47" s="141"/>
      <c r="D47" s="40"/>
      <c r="E47" s="141"/>
      <c r="F47" s="140"/>
      <c r="G47" s="141"/>
      <c r="H47" s="45"/>
      <c r="I47" s="88"/>
    </row>
    <row r="48" spans="1:10" x14ac:dyDescent="0.25">
      <c r="B48" s="40"/>
      <c r="C48" s="40"/>
      <c r="D48" s="40"/>
      <c r="E48" s="43"/>
      <c r="F48" s="140"/>
      <c r="G48" s="141"/>
      <c r="H48" s="15"/>
      <c r="I48" s="88"/>
      <c r="J48" s="123"/>
    </row>
    <row r="49" spans="2:10" x14ac:dyDescent="0.25">
      <c r="B49" s="148"/>
      <c r="C49" s="149"/>
      <c r="D49" s="115" t="s">
        <v>8</v>
      </c>
      <c r="E49" s="40"/>
      <c r="F49" s="40"/>
      <c r="G49" s="43"/>
      <c r="H49" s="88">
        <f>SUM(H6:H48)</f>
        <v>4050</v>
      </c>
      <c r="I49" s="88">
        <f>SUM(I6:I48)</f>
        <v>101.25</v>
      </c>
      <c r="J49" s="127">
        <f>+H49+I49</f>
        <v>4151.25</v>
      </c>
    </row>
    <row r="50" spans="2:10" x14ac:dyDescent="0.25">
      <c r="B50">
        <f>COUNTA(B6:B47)</f>
        <v>40</v>
      </c>
    </row>
    <row r="51" spans="2:10" x14ac:dyDescent="0.25">
      <c r="B51" s="148">
        <f>55-13</f>
        <v>42</v>
      </c>
      <c r="C51" s="148"/>
      <c r="D51" s="148"/>
      <c r="E51" s="148"/>
      <c r="F51" s="148"/>
      <c r="G51" s="149"/>
      <c r="H51" s="89"/>
      <c r="I51" s="89"/>
      <c r="J51" s="148"/>
    </row>
    <row r="52" spans="2:10" x14ac:dyDescent="0.25">
      <c r="B52" s="148"/>
      <c r="C52" s="148"/>
      <c r="D52" s="148"/>
      <c r="E52" s="148"/>
      <c r="F52" s="148"/>
      <c r="G52" s="149"/>
      <c r="H52" s="89"/>
      <c r="I52" s="89"/>
      <c r="J52" s="148"/>
    </row>
    <row r="53" spans="2:10" x14ac:dyDescent="0.25">
      <c r="B53" s="148"/>
      <c r="C53" s="148"/>
      <c r="D53" s="148"/>
      <c r="E53" s="148"/>
      <c r="F53" s="148"/>
      <c r="G53" s="149"/>
      <c r="H53" s="89"/>
      <c r="I53" s="89"/>
      <c r="J53" s="148"/>
    </row>
    <row r="54" spans="2:10" x14ac:dyDescent="0.25">
      <c r="B54" s="148"/>
      <c r="C54" s="150"/>
      <c r="D54" s="148"/>
      <c r="E54" s="148"/>
      <c r="F54" s="148"/>
      <c r="G54" s="149"/>
      <c r="H54" s="89"/>
      <c r="I54" s="89"/>
      <c r="J54" s="148"/>
    </row>
    <row r="55" spans="2:10" x14ac:dyDescent="0.25">
      <c r="B55" s="148"/>
      <c r="C55" s="150"/>
      <c r="D55" s="148"/>
      <c r="E55" s="148"/>
      <c r="F55" s="148"/>
      <c r="G55" s="149"/>
      <c r="H55" s="89"/>
      <c r="I55" s="89"/>
      <c r="J55" s="148"/>
    </row>
    <row r="56" spans="2:10" x14ac:dyDescent="0.25">
      <c r="B56" s="148"/>
      <c r="C56" s="150"/>
      <c r="D56" s="148"/>
      <c r="E56" s="148"/>
      <c r="F56" s="148"/>
      <c r="G56" s="149"/>
      <c r="H56" s="89"/>
      <c r="I56" s="89"/>
      <c r="J56" s="148"/>
    </row>
    <row r="57" spans="2:10" x14ac:dyDescent="0.25">
      <c r="B57" s="148"/>
      <c r="C57" s="150"/>
      <c r="D57" s="148"/>
      <c r="E57" s="148"/>
      <c r="F57" s="148"/>
      <c r="G57" s="149"/>
      <c r="H57" s="89"/>
      <c r="I57" s="89"/>
      <c r="J57" s="148"/>
    </row>
    <row r="58" spans="2:10" x14ac:dyDescent="0.25">
      <c r="B58" s="148"/>
      <c r="C58" s="150"/>
      <c r="D58" s="148"/>
      <c r="E58" s="148"/>
      <c r="F58" s="148"/>
      <c r="G58" s="151"/>
      <c r="H58" s="89"/>
      <c r="I58" s="89"/>
      <c r="J58" s="148"/>
    </row>
    <row r="59" spans="2:10" x14ac:dyDescent="0.25">
      <c r="B59" s="148"/>
      <c r="C59" s="148"/>
      <c r="D59" s="148"/>
      <c r="E59" s="148"/>
      <c r="F59" s="148"/>
      <c r="G59" s="151"/>
      <c r="H59" s="89"/>
      <c r="I59" s="89"/>
      <c r="J59" s="148"/>
    </row>
    <row r="60" spans="2:10" x14ac:dyDescent="0.25">
      <c r="B60" s="148"/>
      <c r="C60" s="148"/>
      <c r="D60" s="148"/>
      <c r="E60" s="148"/>
      <c r="F60" s="148"/>
      <c r="G60" s="152"/>
      <c r="H60" s="90"/>
      <c r="I60" s="90"/>
      <c r="J60" s="148"/>
    </row>
  </sheetData>
  <sortState xmlns:xlrd2="http://schemas.microsoft.com/office/spreadsheetml/2017/richdata2" ref="B6:I47">
    <sortCondition ref="D6:D47"/>
  </sortState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B1010-2349-4A00-866D-76DCB8363549}">
  <sheetPr>
    <tabColor rgb="FFFFC000"/>
  </sheetPr>
  <dimension ref="A3:J33"/>
  <sheetViews>
    <sheetView workbookViewId="0">
      <selection activeCell="F12" sqref="F12"/>
    </sheetView>
  </sheetViews>
  <sheetFormatPr defaultRowHeight="15" x14ac:dyDescent="0.25"/>
  <cols>
    <col min="2" max="2" width="17.140625" customWidth="1"/>
    <col min="3" max="3" width="15.140625" customWidth="1"/>
    <col min="4" max="4" width="14.42578125" customWidth="1"/>
    <col min="5" max="5" width="12.7109375" customWidth="1"/>
    <col min="6" max="6" width="13.85546875" customWidth="1"/>
    <col min="7" max="7" width="18.42578125" customWidth="1"/>
    <col min="8" max="8" width="12.5703125" style="78" customWidth="1"/>
    <col min="9" max="9" width="12.140625" style="78" customWidth="1"/>
    <col min="10" max="10" width="35.5703125" customWidth="1"/>
  </cols>
  <sheetData>
    <row r="3" spans="1:9" ht="26.25" x14ac:dyDescent="0.4">
      <c r="B3" s="257" t="s">
        <v>833</v>
      </c>
    </row>
    <row r="5" spans="1:9" x14ac:dyDescent="0.25">
      <c r="B5" s="115" t="s">
        <v>0</v>
      </c>
      <c r="C5" s="115" t="s">
        <v>1</v>
      </c>
      <c r="D5" s="115" t="s">
        <v>2</v>
      </c>
      <c r="E5" s="115" t="s">
        <v>3</v>
      </c>
      <c r="F5" s="115" t="s">
        <v>4</v>
      </c>
      <c r="G5" s="115" t="s">
        <v>5</v>
      </c>
      <c r="H5" s="87" t="s">
        <v>6</v>
      </c>
      <c r="I5" s="87" t="s">
        <v>7</v>
      </c>
    </row>
    <row r="6" spans="1:9" x14ac:dyDescent="0.25">
      <c r="A6">
        <v>1</v>
      </c>
      <c r="B6" s="40" t="s">
        <v>269</v>
      </c>
      <c r="C6" s="40"/>
      <c r="D6" s="42" t="s">
        <v>265</v>
      </c>
      <c r="E6" s="43" t="s">
        <v>266</v>
      </c>
      <c r="F6" s="41" t="s">
        <v>270</v>
      </c>
      <c r="G6" s="141" t="s">
        <v>271</v>
      </c>
      <c r="H6" s="45">
        <v>100</v>
      </c>
      <c r="I6" s="88">
        <f t="shared" ref="I6:I18" si="0">H6*2.5%</f>
        <v>2.5</v>
      </c>
    </row>
    <row r="7" spans="1:9" x14ac:dyDescent="0.25">
      <c r="A7">
        <v>2</v>
      </c>
      <c r="B7" s="40" t="s">
        <v>281</v>
      </c>
      <c r="C7" s="40"/>
      <c r="D7" s="42" t="s">
        <v>265</v>
      </c>
      <c r="E7" s="43" t="s">
        <v>266</v>
      </c>
      <c r="F7" s="140" t="s">
        <v>282</v>
      </c>
      <c r="G7" s="141" t="s">
        <v>283</v>
      </c>
      <c r="H7" s="45">
        <v>100</v>
      </c>
      <c r="I7" s="88">
        <f t="shared" si="0"/>
        <v>2.5</v>
      </c>
    </row>
    <row r="8" spans="1:9" x14ac:dyDescent="0.25">
      <c r="A8">
        <v>3</v>
      </c>
      <c r="B8" s="40" t="s">
        <v>284</v>
      </c>
      <c r="C8" s="40"/>
      <c r="D8" s="40" t="s">
        <v>265</v>
      </c>
      <c r="E8" s="43" t="s">
        <v>266</v>
      </c>
      <c r="F8" s="41" t="s">
        <v>285</v>
      </c>
      <c r="G8" s="40" t="s">
        <v>286</v>
      </c>
      <c r="H8" s="45">
        <v>100</v>
      </c>
      <c r="I8" s="88">
        <f t="shared" si="0"/>
        <v>2.5</v>
      </c>
    </row>
    <row r="9" spans="1:9" x14ac:dyDescent="0.25">
      <c r="A9">
        <v>4</v>
      </c>
      <c r="B9" s="42" t="s">
        <v>287</v>
      </c>
      <c r="C9" s="40"/>
      <c r="D9" s="42" t="s">
        <v>265</v>
      </c>
      <c r="E9" s="43" t="s">
        <v>266</v>
      </c>
      <c r="F9" s="41" t="s">
        <v>288</v>
      </c>
      <c r="G9" s="141" t="s">
        <v>289</v>
      </c>
      <c r="H9" s="45">
        <v>100</v>
      </c>
      <c r="I9" s="88">
        <f t="shared" si="0"/>
        <v>2.5</v>
      </c>
    </row>
    <row r="10" spans="1:9" x14ac:dyDescent="0.25">
      <c r="A10">
        <v>5</v>
      </c>
      <c r="B10" s="40" t="s">
        <v>290</v>
      </c>
      <c r="C10" s="141" t="s">
        <v>291</v>
      </c>
      <c r="D10" s="42" t="s">
        <v>265</v>
      </c>
      <c r="E10" s="141" t="s">
        <v>266</v>
      </c>
      <c r="F10" s="41" t="s">
        <v>292</v>
      </c>
      <c r="G10" s="141" t="s">
        <v>293</v>
      </c>
      <c r="H10" s="45">
        <v>100</v>
      </c>
      <c r="I10" s="88">
        <f t="shared" si="0"/>
        <v>2.5</v>
      </c>
    </row>
    <row r="11" spans="1:9" x14ac:dyDescent="0.25">
      <c r="A11">
        <v>6</v>
      </c>
      <c r="B11" s="42" t="s">
        <v>294</v>
      </c>
      <c r="C11" s="40"/>
      <c r="D11" s="42" t="s">
        <v>295</v>
      </c>
      <c r="E11" s="43" t="s">
        <v>266</v>
      </c>
      <c r="F11" s="41" t="s">
        <v>296</v>
      </c>
      <c r="G11" s="141" t="s">
        <v>297</v>
      </c>
      <c r="H11" s="45">
        <v>100</v>
      </c>
      <c r="I11" s="88">
        <f t="shared" si="0"/>
        <v>2.5</v>
      </c>
    </row>
    <row r="12" spans="1:9" ht="25.5" x14ac:dyDescent="0.35">
      <c r="A12">
        <v>7</v>
      </c>
      <c r="B12" s="258" t="s">
        <v>341</v>
      </c>
      <c r="C12" s="40"/>
      <c r="D12" s="40" t="s">
        <v>34</v>
      </c>
      <c r="E12" s="43" t="s">
        <v>266</v>
      </c>
      <c r="F12" s="140" t="s">
        <v>342</v>
      </c>
      <c r="G12" s="40" t="s">
        <v>343</v>
      </c>
      <c r="H12" s="45">
        <v>100</v>
      </c>
      <c r="I12" s="88">
        <f t="shared" si="0"/>
        <v>2.5</v>
      </c>
    </row>
    <row r="13" spans="1:9" x14ac:dyDescent="0.25">
      <c r="A13">
        <v>8</v>
      </c>
      <c r="B13" s="40" t="s">
        <v>355</v>
      </c>
      <c r="C13" s="40"/>
      <c r="D13" s="40" t="s">
        <v>356</v>
      </c>
      <c r="E13" s="43" t="s">
        <v>266</v>
      </c>
      <c r="F13" s="140" t="s">
        <v>357</v>
      </c>
      <c r="G13" s="40" t="s">
        <v>358</v>
      </c>
      <c r="H13" s="45">
        <v>100</v>
      </c>
      <c r="I13" s="88">
        <f t="shared" si="0"/>
        <v>2.5</v>
      </c>
    </row>
    <row r="14" spans="1:9" x14ac:dyDescent="0.25">
      <c r="A14">
        <v>9</v>
      </c>
      <c r="B14" s="40" t="s">
        <v>363</v>
      </c>
      <c r="C14" s="141"/>
      <c r="D14" s="42" t="s">
        <v>364</v>
      </c>
      <c r="E14" s="141" t="s">
        <v>266</v>
      </c>
      <c r="F14" s="41" t="s">
        <v>365</v>
      </c>
      <c r="G14" s="40" t="s">
        <v>366</v>
      </c>
      <c r="H14" s="45">
        <v>100</v>
      </c>
      <c r="I14" s="88">
        <f t="shared" si="0"/>
        <v>2.5</v>
      </c>
    </row>
    <row r="15" spans="1:9" x14ac:dyDescent="0.25">
      <c r="A15">
        <v>10</v>
      </c>
      <c r="B15" s="40" t="s">
        <v>396</v>
      </c>
      <c r="C15" s="40"/>
      <c r="D15" s="42" t="s">
        <v>385</v>
      </c>
      <c r="E15" s="43" t="s">
        <v>266</v>
      </c>
      <c r="F15" s="140" t="s">
        <v>397</v>
      </c>
      <c r="G15" s="141" t="s">
        <v>398</v>
      </c>
      <c r="H15" s="45">
        <v>100</v>
      </c>
      <c r="I15" s="88">
        <f t="shared" si="0"/>
        <v>2.5</v>
      </c>
    </row>
    <row r="16" spans="1:9" x14ac:dyDescent="0.25">
      <c r="A16">
        <v>11</v>
      </c>
      <c r="B16" s="40" t="s">
        <v>439</v>
      </c>
      <c r="C16" s="40"/>
      <c r="D16" s="40" t="s">
        <v>126</v>
      </c>
      <c r="E16" s="43" t="s">
        <v>266</v>
      </c>
      <c r="F16" s="140" t="s">
        <v>440</v>
      </c>
      <c r="G16" s="40" t="s">
        <v>441</v>
      </c>
      <c r="H16" s="45">
        <v>100</v>
      </c>
      <c r="I16" s="88">
        <f t="shared" si="0"/>
        <v>2.5</v>
      </c>
    </row>
    <row r="17" spans="1:10" x14ac:dyDescent="0.25">
      <c r="A17">
        <v>12</v>
      </c>
      <c r="B17" s="40" t="s">
        <v>450</v>
      </c>
      <c r="C17" s="40"/>
      <c r="D17" s="42" t="s">
        <v>451</v>
      </c>
      <c r="E17" s="43" t="s">
        <v>266</v>
      </c>
      <c r="F17" s="140" t="s">
        <v>452</v>
      </c>
      <c r="G17" s="40" t="s">
        <v>453</v>
      </c>
      <c r="H17" s="45">
        <v>100</v>
      </c>
      <c r="I17" s="88">
        <f t="shared" si="0"/>
        <v>2.5</v>
      </c>
    </row>
    <row r="18" spans="1:10" x14ac:dyDescent="0.25">
      <c r="A18">
        <v>13</v>
      </c>
      <c r="B18" s="40" t="s">
        <v>454</v>
      </c>
      <c r="C18" s="141"/>
      <c r="D18" s="40" t="s">
        <v>455</v>
      </c>
      <c r="E18" s="141" t="s">
        <v>266</v>
      </c>
      <c r="F18" s="140" t="s">
        <v>456</v>
      </c>
      <c r="G18" s="141" t="s">
        <v>457</v>
      </c>
      <c r="H18" s="45">
        <v>100</v>
      </c>
      <c r="I18" s="88">
        <f t="shared" si="0"/>
        <v>2.5</v>
      </c>
      <c r="J18" s="18"/>
    </row>
    <row r="19" spans="1:10" x14ac:dyDescent="0.25">
      <c r="B19" s="42"/>
      <c r="C19" s="40"/>
      <c r="D19" s="42"/>
      <c r="E19" s="43"/>
      <c r="F19" s="41"/>
      <c r="G19" s="40"/>
      <c r="H19" s="66"/>
      <c r="I19" s="88"/>
    </row>
    <row r="20" spans="1:10" x14ac:dyDescent="0.25">
      <c r="B20" s="40"/>
      <c r="C20" s="40"/>
      <c r="D20" s="42"/>
      <c r="E20" s="43"/>
      <c r="F20" s="41"/>
      <c r="G20" s="40"/>
      <c r="H20" s="15"/>
      <c r="I20" s="88"/>
    </row>
    <row r="21" spans="1:10" x14ac:dyDescent="0.25">
      <c r="B21" s="40"/>
      <c r="C21" s="40"/>
      <c r="D21" s="40"/>
      <c r="E21" s="43"/>
      <c r="F21" s="140"/>
      <c r="G21" s="141"/>
      <c r="H21" s="15"/>
      <c r="I21" s="88"/>
      <c r="J21" s="123"/>
    </row>
    <row r="22" spans="1:10" x14ac:dyDescent="0.25">
      <c r="B22" s="148"/>
      <c r="C22" s="149"/>
      <c r="D22" s="115" t="s">
        <v>8</v>
      </c>
      <c r="E22" s="40"/>
      <c r="F22" s="40"/>
      <c r="G22" s="43"/>
      <c r="H22" s="88">
        <f>SUM(H6:H21)</f>
        <v>1300</v>
      </c>
      <c r="I22" s="88">
        <f>SUM(I6:I21)</f>
        <v>32.5</v>
      </c>
      <c r="J22" s="127">
        <f>H22+I22</f>
        <v>1332.5</v>
      </c>
    </row>
    <row r="23" spans="1:10" x14ac:dyDescent="0.25">
      <c r="B23">
        <f>COUNTA(B6:B18)</f>
        <v>13</v>
      </c>
    </row>
    <row r="24" spans="1:10" x14ac:dyDescent="0.25">
      <c r="B24" s="148"/>
      <c r="C24" s="148"/>
      <c r="D24" s="148"/>
      <c r="E24" s="148"/>
      <c r="F24" s="148"/>
      <c r="G24" s="149"/>
      <c r="H24" s="89"/>
      <c r="I24" s="89"/>
      <c r="J24" s="148"/>
    </row>
    <row r="25" spans="1:10" x14ac:dyDescent="0.25">
      <c r="B25" s="148"/>
      <c r="C25" s="148"/>
      <c r="D25" s="148"/>
      <c r="E25" s="148"/>
      <c r="F25" s="148"/>
      <c r="G25" s="149"/>
      <c r="H25" s="89"/>
      <c r="I25" s="89"/>
      <c r="J25" s="148"/>
    </row>
    <row r="26" spans="1:10" x14ac:dyDescent="0.25">
      <c r="B26" s="148"/>
      <c r="C26" s="148"/>
      <c r="D26" s="148"/>
      <c r="E26" s="148"/>
      <c r="F26" s="148"/>
      <c r="G26" s="149"/>
      <c r="H26" s="89"/>
      <c r="I26" s="89"/>
      <c r="J26" s="148"/>
    </row>
    <row r="27" spans="1:10" x14ac:dyDescent="0.25">
      <c r="B27" s="148"/>
      <c r="C27" s="150"/>
      <c r="D27" s="148"/>
      <c r="E27" s="148"/>
      <c r="F27" s="148"/>
      <c r="G27" s="149"/>
      <c r="H27" s="89"/>
      <c r="I27" s="89"/>
      <c r="J27" s="148"/>
    </row>
    <row r="28" spans="1:10" x14ac:dyDescent="0.25">
      <c r="B28" s="148"/>
      <c r="C28" s="150"/>
      <c r="D28" s="148"/>
      <c r="E28" s="148"/>
      <c r="F28" s="148"/>
      <c r="G28" s="149"/>
      <c r="H28" s="89"/>
      <c r="I28" s="89"/>
      <c r="J28" s="148"/>
    </row>
    <row r="29" spans="1:10" x14ac:dyDescent="0.25">
      <c r="B29" s="148"/>
      <c r="C29" s="150"/>
      <c r="D29" s="148"/>
      <c r="E29" s="148"/>
      <c r="F29" s="148"/>
      <c r="G29" s="149"/>
      <c r="H29" s="89"/>
      <c r="I29" s="89"/>
      <c r="J29" s="148"/>
    </row>
    <row r="30" spans="1:10" x14ac:dyDescent="0.25">
      <c r="B30" s="148"/>
      <c r="C30" s="150"/>
      <c r="D30" s="148"/>
      <c r="E30" s="148"/>
      <c r="F30" s="148"/>
      <c r="G30" s="149"/>
      <c r="H30" s="89"/>
      <c r="I30" s="89"/>
      <c r="J30" s="148"/>
    </row>
    <row r="31" spans="1:10" x14ac:dyDescent="0.25">
      <c r="B31" s="148"/>
      <c r="C31" s="150"/>
      <c r="D31" s="148"/>
      <c r="E31" s="148"/>
      <c r="F31" s="148"/>
      <c r="G31" s="151"/>
      <c r="H31" s="89"/>
      <c r="I31" s="89"/>
      <c r="J31" s="148"/>
    </row>
    <row r="32" spans="1:10" x14ac:dyDescent="0.25">
      <c r="B32" s="148"/>
      <c r="C32" s="148"/>
      <c r="D32" s="148"/>
      <c r="E32" s="148"/>
      <c r="F32" s="148"/>
      <c r="G32" s="151"/>
      <c r="H32" s="89"/>
      <c r="I32" s="89"/>
      <c r="J32" s="148"/>
    </row>
    <row r="33" spans="2:10" x14ac:dyDescent="0.25">
      <c r="B33" s="148"/>
      <c r="C33" s="148"/>
      <c r="D33" s="148"/>
      <c r="E33" s="148"/>
      <c r="F33" s="148"/>
      <c r="G33" s="152"/>
      <c r="H33" s="90"/>
      <c r="I33" s="90"/>
      <c r="J33" s="148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C00000"/>
  </sheetPr>
  <dimension ref="A2:I58"/>
  <sheetViews>
    <sheetView zoomScaleNormal="100" workbookViewId="0">
      <selection activeCell="I24" sqref="I24"/>
    </sheetView>
  </sheetViews>
  <sheetFormatPr defaultRowHeight="15" x14ac:dyDescent="0.25"/>
  <cols>
    <col min="1" max="1" width="17.140625" customWidth="1"/>
    <col min="2" max="2" width="15.140625" customWidth="1"/>
    <col min="3" max="3" width="22" customWidth="1"/>
    <col min="4" max="4" width="12.7109375" customWidth="1"/>
    <col min="5" max="5" width="18.140625" style="138" customWidth="1"/>
    <col min="6" max="6" width="18.42578125" style="138" customWidth="1"/>
    <col min="7" max="7" width="12.5703125" customWidth="1"/>
    <col min="8" max="8" width="12.140625" style="78" customWidth="1"/>
    <col min="9" max="9" width="14.28515625" customWidth="1"/>
  </cols>
  <sheetData>
    <row r="2" spans="1:8" ht="36" x14ac:dyDescent="0.55000000000000004">
      <c r="A2" s="259" t="s">
        <v>832</v>
      </c>
    </row>
    <row r="5" spans="1:8" x14ac:dyDescent="0.25">
      <c r="A5" s="115" t="s">
        <v>0</v>
      </c>
      <c r="B5" s="115" t="s">
        <v>1</v>
      </c>
      <c r="C5" s="115" t="s">
        <v>2</v>
      </c>
      <c r="D5" s="115" t="s">
        <v>3</v>
      </c>
      <c r="E5" s="128" t="s">
        <v>4</v>
      </c>
      <c r="F5" s="128" t="s">
        <v>5</v>
      </c>
      <c r="G5" s="115" t="s">
        <v>6</v>
      </c>
      <c r="H5" s="87" t="s">
        <v>7</v>
      </c>
    </row>
    <row r="6" spans="1:8" x14ac:dyDescent="0.25">
      <c r="A6" s="116" t="s">
        <v>458</v>
      </c>
      <c r="B6" s="116" t="s">
        <v>459</v>
      </c>
      <c r="C6" s="116" t="s">
        <v>460</v>
      </c>
      <c r="D6" s="116" t="s">
        <v>461</v>
      </c>
      <c r="E6" s="129" t="s">
        <v>462</v>
      </c>
      <c r="F6" s="129" t="s">
        <v>463</v>
      </c>
      <c r="G6" s="106">
        <v>100</v>
      </c>
      <c r="H6" s="105">
        <f t="shared" ref="H6:H29" si="0">G6*2.5%</f>
        <v>2.5</v>
      </c>
    </row>
    <row r="7" spans="1:8" x14ac:dyDescent="0.25">
      <c r="A7" s="110" t="s">
        <v>625</v>
      </c>
      <c r="B7" s="110" t="s">
        <v>626</v>
      </c>
      <c r="C7" s="111" t="s">
        <v>621</v>
      </c>
      <c r="D7" s="112" t="s">
        <v>461</v>
      </c>
      <c r="E7" s="113" t="s">
        <v>631</v>
      </c>
      <c r="F7" s="130" t="s">
        <v>634</v>
      </c>
      <c r="G7" s="108">
        <v>100</v>
      </c>
      <c r="H7" s="105">
        <f t="shared" si="0"/>
        <v>2.5</v>
      </c>
    </row>
    <row r="8" spans="1:8" x14ac:dyDescent="0.25">
      <c r="A8" s="116" t="s">
        <v>464</v>
      </c>
      <c r="B8" s="116"/>
      <c r="C8" s="116" t="s">
        <v>465</v>
      </c>
      <c r="D8" s="116" t="s">
        <v>461</v>
      </c>
      <c r="E8" s="129" t="s">
        <v>466</v>
      </c>
      <c r="F8" s="129" t="s">
        <v>467</v>
      </c>
      <c r="G8" s="105">
        <v>100</v>
      </c>
      <c r="H8" s="105">
        <f t="shared" si="0"/>
        <v>2.5</v>
      </c>
    </row>
    <row r="9" spans="1:8" x14ac:dyDescent="0.25">
      <c r="A9" s="116" t="s">
        <v>468</v>
      </c>
      <c r="B9" s="116"/>
      <c r="C9" s="116" t="s">
        <v>469</v>
      </c>
      <c r="D9" s="116" t="s">
        <v>461</v>
      </c>
      <c r="E9" s="129" t="s">
        <v>470</v>
      </c>
      <c r="F9" s="129" t="s">
        <v>471</v>
      </c>
      <c r="G9" s="105">
        <v>100</v>
      </c>
      <c r="H9" s="105">
        <f t="shared" si="0"/>
        <v>2.5</v>
      </c>
    </row>
    <row r="10" spans="1:8" x14ac:dyDescent="0.25">
      <c r="A10" s="116" t="s">
        <v>85</v>
      </c>
      <c r="B10" s="116"/>
      <c r="C10" s="116" t="s">
        <v>472</v>
      </c>
      <c r="D10" s="116" t="s">
        <v>461</v>
      </c>
      <c r="E10" s="129" t="s">
        <v>473</v>
      </c>
      <c r="F10" s="129" t="s">
        <v>474</v>
      </c>
      <c r="G10" s="105">
        <v>100</v>
      </c>
      <c r="H10" s="105">
        <f t="shared" si="0"/>
        <v>2.5</v>
      </c>
    </row>
    <row r="11" spans="1:8" x14ac:dyDescent="0.25">
      <c r="A11" s="116" t="s">
        <v>475</v>
      </c>
      <c r="B11" s="116"/>
      <c r="C11" s="116" t="s">
        <v>476</v>
      </c>
      <c r="D11" s="116" t="s">
        <v>461</v>
      </c>
      <c r="E11" s="129" t="s">
        <v>477</v>
      </c>
      <c r="F11" s="129" t="s">
        <v>478</v>
      </c>
      <c r="G11" s="105">
        <v>100</v>
      </c>
      <c r="H11" s="105">
        <f t="shared" si="0"/>
        <v>2.5</v>
      </c>
    </row>
    <row r="12" spans="1:8" x14ac:dyDescent="0.25">
      <c r="A12" s="116" t="s">
        <v>479</v>
      </c>
      <c r="B12" s="116"/>
      <c r="C12" s="116" t="s">
        <v>476</v>
      </c>
      <c r="D12" s="116" t="s">
        <v>461</v>
      </c>
      <c r="E12" s="129" t="s">
        <v>480</v>
      </c>
      <c r="F12" s="129" t="s">
        <v>481</v>
      </c>
      <c r="G12" s="105">
        <v>100</v>
      </c>
      <c r="H12" s="105">
        <f t="shared" si="0"/>
        <v>2.5</v>
      </c>
    </row>
    <row r="13" spans="1:8" x14ac:dyDescent="0.25">
      <c r="A13" s="116" t="s">
        <v>482</v>
      </c>
      <c r="B13" s="116"/>
      <c r="C13" s="116" t="s">
        <v>476</v>
      </c>
      <c r="D13" s="116" t="s">
        <v>461</v>
      </c>
      <c r="E13" s="129" t="s">
        <v>483</v>
      </c>
      <c r="F13" s="129" t="s">
        <v>484</v>
      </c>
      <c r="G13" s="105">
        <v>100</v>
      </c>
      <c r="H13" s="105">
        <f t="shared" si="0"/>
        <v>2.5</v>
      </c>
    </row>
    <row r="14" spans="1:8" x14ac:dyDescent="0.25">
      <c r="A14" s="116" t="s">
        <v>683</v>
      </c>
      <c r="B14" s="116" t="s">
        <v>485</v>
      </c>
      <c r="C14" s="116" t="s">
        <v>486</v>
      </c>
      <c r="D14" s="116" t="s">
        <v>461</v>
      </c>
      <c r="E14" s="129" t="s">
        <v>487</v>
      </c>
      <c r="F14" s="129" t="s">
        <v>488</v>
      </c>
      <c r="G14" s="105">
        <v>100</v>
      </c>
      <c r="H14" s="105">
        <f t="shared" si="0"/>
        <v>2.5</v>
      </c>
    </row>
    <row r="15" spans="1:8" x14ac:dyDescent="0.25">
      <c r="A15" s="116" t="s">
        <v>489</v>
      </c>
      <c r="B15" s="116"/>
      <c r="C15" s="116" t="s">
        <v>490</v>
      </c>
      <c r="D15" s="116" t="s">
        <v>461</v>
      </c>
      <c r="E15" s="129" t="s">
        <v>491</v>
      </c>
      <c r="F15" s="129" t="s">
        <v>492</v>
      </c>
      <c r="G15" s="105">
        <v>100</v>
      </c>
      <c r="H15" s="105">
        <f t="shared" si="0"/>
        <v>2.5</v>
      </c>
    </row>
    <row r="16" spans="1:8" x14ac:dyDescent="0.25">
      <c r="A16" s="116" t="s">
        <v>493</v>
      </c>
      <c r="B16" s="116"/>
      <c r="C16" s="116" t="s">
        <v>607</v>
      </c>
      <c r="D16" s="116" t="s">
        <v>461</v>
      </c>
      <c r="E16" s="129" t="s">
        <v>608</v>
      </c>
      <c r="F16" s="129" t="s">
        <v>609</v>
      </c>
      <c r="G16" s="105">
        <v>100</v>
      </c>
      <c r="H16" s="105">
        <f t="shared" si="0"/>
        <v>2.5</v>
      </c>
    </row>
    <row r="17" spans="1:9" x14ac:dyDescent="0.25">
      <c r="A17" s="116" t="s">
        <v>493</v>
      </c>
      <c r="B17" s="116"/>
      <c r="C17" s="116" t="s">
        <v>494</v>
      </c>
      <c r="D17" s="116" t="s">
        <v>461</v>
      </c>
      <c r="E17" s="129" t="s">
        <v>495</v>
      </c>
      <c r="F17" s="129" t="s">
        <v>496</v>
      </c>
      <c r="G17" s="105">
        <v>100</v>
      </c>
      <c r="H17" s="105">
        <f t="shared" si="0"/>
        <v>2.5</v>
      </c>
    </row>
    <row r="18" spans="1:9" x14ac:dyDescent="0.25">
      <c r="A18" s="116" t="s">
        <v>497</v>
      </c>
      <c r="B18" s="116"/>
      <c r="C18" s="117" t="s">
        <v>498</v>
      </c>
      <c r="D18" s="116" t="s">
        <v>461</v>
      </c>
      <c r="E18" s="129" t="s">
        <v>499</v>
      </c>
      <c r="F18" s="129" t="s">
        <v>500</v>
      </c>
      <c r="G18" s="105">
        <v>100</v>
      </c>
      <c r="H18" s="105">
        <f t="shared" si="0"/>
        <v>2.5</v>
      </c>
    </row>
    <row r="19" spans="1:9" x14ac:dyDescent="0.25">
      <c r="A19" s="116" t="s">
        <v>501</v>
      </c>
      <c r="B19" s="116" t="s">
        <v>502</v>
      </c>
      <c r="C19" s="116" t="s">
        <v>503</v>
      </c>
      <c r="D19" s="116" t="s">
        <v>461</v>
      </c>
      <c r="E19" s="129" t="s">
        <v>504</v>
      </c>
      <c r="F19" s="129" t="s">
        <v>505</v>
      </c>
      <c r="G19" s="105">
        <v>100</v>
      </c>
      <c r="H19" s="105">
        <f t="shared" si="0"/>
        <v>2.5</v>
      </c>
    </row>
    <row r="20" spans="1:9" x14ac:dyDescent="0.25">
      <c r="A20" s="116" t="s">
        <v>506</v>
      </c>
      <c r="B20" s="116"/>
      <c r="C20" s="116" t="s">
        <v>507</v>
      </c>
      <c r="D20" s="116" t="s">
        <v>461</v>
      </c>
      <c r="E20" s="129" t="s">
        <v>508</v>
      </c>
      <c r="F20" s="129" t="s">
        <v>509</v>
      </c>
      <c r="G20" s="105">
        <v>100</v>
      </c>
      <c r="H20" s="105">
        <f t="shared" si="0"/>
        <v>2.5</v>
      </c>
    </row>
    <row r="21" spans="1:9" x14ac:dyDescent="0.25">
      <c r="A21" s="116" t="s">
        <v>610</v>
      </c>
      <c r="B21" s="116"/>
      <c r="C21" s="116" t="s">
        <v>507</v>
      </c>
      <c r="D21" s="116" t="s">
        <v>461</v>
      </c>
      <c r="E21" s="129" t="s">
        <v>611</v>
      </c>
      <c r="F21" s="129" t="s">
        <v>612</v>
      </c>
      <c r="G21" s="105">
        <v>100</v>
      </c>
      <c r="H21" s="105">
        <f t="shared" si="0"/>
        <v>2.5</v>
      </c>
    </row>
    <row r="22" spans="1:9" x14ac:dyDescent="0.25">
      <c r="A22" s="281" t="s">
        <v>510</v>
      </c>
      <c r="B22" s="281"/>
      <c r="C22" s="281" t="s">
        <v>511</v>
      </c>
      <c r="D22" s="281" t="s">
        <v>461</v>
      </c>
      <c r="E22" s="282" t="s">
        <v>512</v>
      </c>
      <c r="F22" s="282" t="s">
        <v>513</v>
      </c>
      <c r="G22" s="109">
        <v>100</v>
      </c>
      <c r="H22" s="109">
        <f t="shared" si="0"/>
        <v>2.5</v>
      </c>
      <c r="I22" s="44" t="s">
        <v>840</v>
      </c>
    </row>
    <row r="23" spans="1:9" x14ac:dyDescent="0.25">
      <c r="A23" s="116" t="s">
        <v>514</v>
      </c>
      <c r="B23" s="116"/>
      <c r="C23" s="116" t="s">
        <v>515</v>
      </c>
      <c r="D23" s="116" t="s">
        <v>461</v>
      </c>
      <c r="E23" s="129" t="s">
        <v>516</v>
      </c>
      <c r="F23" s="129" t="s">
        <v>517</v>
      </c>
      <c r="G23" s="105">
        <v>100</v>
      </c>
      <c r="H23" s="105">
        <f t="shared" si="0"/>
        <v>2.5</v>
      </c>
    </row>
    <row r="24" spans="1:9" x14ac:dyDescent="0.25">
      <c r="A24" s="116" t="s">
        <v>518</v>
      </c>
      <c r="B24" s="116"/>
      <c r="C24" s="116" t="s">
        <v>519</v>
      </c>
      <c r="D24" s="116" t="s">
        <v>461</v>
      </c>
      <c r="E24" s="129" t="s">
        <v>520</v>
      </c>
      <c r="F24" s="129" t="s">
        <v>521</v>
      </c>
      <c r="G24" s="105">
        <v>100</v>
      </c>
      <c r="H24" s="105">
        <f t="shared" si="0"/>
        <v>2.5</v>
      </c>
    </row>
    <row r="25" spans="1:9" x14ac:dyDescent="0.25">
      <c r="A25" s="116" t="s">
        <v>522</v>
      </c>
      <c r="B25" s="116" t="s">
        <v>523</v>
      </c>
      <c r="C25" s="116" t="s">
        <v>524</v>
      </c>
      <c r="D25" s="116" t="s">
        <v>461</v>
      </c>
      <c r="E25" s="129" t="s">
        <v>525</v>
      </c>
      <c r="F25" s="129" t="s">
        <v>526</v>
      </c>
      <c r="G25" s="105">
        <v>100</v>
      </c>
      <c r="H25" s="105">
        <f t="shared" si="0"/>
        <v>2.5</v>
      </c>
    </row>
    <row r="26" spans="1:9" x14ac:dyDescent="0.25">
      <c r="A26" s="116" t="s">
        <v>527</v>
      </c>
      <c r="B26" s="116"/>
      <c r="C26" s="116" t="s">
        <v>528</v>
      </c>
      <c r="D26" s="116" t="s">
        <v>461</v>
      </c>
      <c r="E26" s="129" t="s">
        <v>529</v>
      </c>
      <c r="F26" s="129" t="s">
        <v>530</v>
      </c>
      <c r="G26" s="105">
        <v>100</v>
      </c>
      <c r="H26" s="105">
        <f t="shared" si="0"/>
        <v>2.5</v>
      </c>
    </row>
    <row r="27" spans="1:9" x14ac:dyDescent="0.25">
      <c r="A27" s="110" t="s">
        <v>627</v>
      </c>
      <c r="B27" s="110"/>
      <c r="C27" s="111" t="s">
        <v>620</v>
      </c>
      <c r="D27" s="112" t="s">
        <v>461</v>
      </c>
      <c r="E27" s="113" t="s">
        <v>629</v>
      </c>
      <c r="F27" s="130" t="s">
        <v>628</v>
      </c>
      <c r="G27" s="108">
        <v>100</v>
      </c>
      <c r="H27" s="105">
        <f t="shared" si="0"/>
        <v>2.5</v>
      </c>
    </row>
    <row r="28" spans="1:9" x14ac:dyDescent="0.25">
      <c r="A28" s="116" t="s">
        <v>531</v>
      </c>
      <c r="B28" s="116"/>
      <c r="C28" s="116" t="s">
        <v>532</v>
      </c>
      <c r="D28" s="116" t="s">
        <v>461</v>
      </c>
      <c r="E28" s="129" t="s">
        <v>533</v>
      </c>
      <c r="F28" s="129" t="s">
        <v>534</v>
      </c>
      <c r="G28" s="105">
        <v>100</v>
      </c>
      <c r="H28" s="105">
        <f t="shared" si="0"/>
        <v>2.5</v>
      </c>
    </row>
    <row r="29" spans="1:9" x14ac:dyDescent="0.25">
      <c r="A29" s="116" t="s">
        <v>535</v>
      </c>
      <c r="B29" s="116"/>
      <c r="C29" s="116" t="s">
        <v>536</v>
      </c>
      <c r="D29" s="116" t="s">
        <v>461</v>
      </c>
      <c r="E29" s="129" t="s">
        <v>537</v>
      </c>
      <c r="F29" s="129" t="s">
        <v>538</v>
      </c>
      <c r="G29" s="105">
        <v>100</v>
      </c>
      <c r="H29" s="105">
        <f t="shared" si="0"/>
        <v>2.5</v>
      </c>
    </row>
    <row r="30" spans="1:9" hidden="1" x14ac:dyDescent="0.25">
      <c r="A30" s="116"/>
      <c r="B30" s="116"/>
      <c r="C30" s="116"/>
      <c r="D30" s="116"/>
      <c r="E30" s="129"/>
      <c r="F30" s="129"/>
      <c r="G30" s="105"/>
      <c r="H30" s="105"/>
      <c r="I30" t="s">
        <v>699</v>
      </c>
    </row>
    <row r="31" spans="1:9" x14ac:dyDescent="0.25">
      <c r="A31" s="116" t="s">
        <v>539</v>
      </c>
      <c r="B31" s="116"/>
      <c r="C31" s="116" t="s">
        <v>540</v>
      </c>
      <c r="D31" s="116" t="s">
        <v>461</v>
      </c>
      <c r="E31" s="129" t="s">
        <v>541</v>
      </c>
      <c r="F31" s="129" t="s">
        <v>542</v>
      </c>
      <c r="G31" s="105">
        <v>100</v>
      </c>
      <c r="H31" s="105">
        <f t="shared" ref="H31:H56" si="1">G31*2.5%</f>
        <v>2.5</v>
      </c>
    </row>
    <row r="32" spans="1:9" x14ac:dyDescent="0.25">
      <c r="A32" s="110" t="s">
        <v>147</v>
      </c>
      <c r="B32" s="110"/>
      <c r="C32" s="111" t="s">
        <v>689</v>
      </c>
      <c r="D32" s="112" t="s">
        <v>461</v>
      </c>
      <c r="E32" s="113" t="s">
        <v>694</v>
      </c>
      <c r="F32" s="130" t="s">
        <v>695</v>
      </c>
      <c r="G32" s="108">
        <v>100</v>
      </c>
      <c r="H32" s="105">
        <f t="shared" si="1"/>
        <v>2.5</v>
      </c>
    </row>
    <row r="33" spans="1:9" x14ac:dyDescent="0.25">
      <c r="A33" s="116" t="s">
        <v>546</v>
      </c>
      <c r="B33" s="116"/>
      <c r="C33" s="116" t="s">
        <v>547</v>
      </c>
      <c r="D33" s="116" t="s">
        <v>461</v>
      </c>
      <c r="E33" s="129" t="s">
        <v>548</v>
      </c>
      <c r="F33" s="129" t="s">
        <v>549</v>
      </c>
      <c r="G33" s="105">
        <v>100</v>
      </c>
      <c r="H33" s="105">
        <f t="shared" si="1"/>
        <v>2.5</v>
      </c>
    </row>
    <row r="34" spans="1:9" x14ac:dyDescent="0.25">
      <c r="A34" s="116" t="s">
        <v>550</v>
      </c>
      <c r="B34" s="116"/>
      <c r="C34" s="116" t="s">
        <v>551</v>
      </c>
      <c r="D34" s="116" t="s">
        <v>461</v>
      </c>
      <c r="E34" s="129" t="s">
        <v>552</v>
      </c>
      <c r="F34" s="129" t="s">
        <v>553</v>
      </c>
      <c r="G34" s="105">
        <v>100</v>
      </c>
      <c r="H34" s="105">
        <f t="shared" si="1"/>
        <v>2.5</v>
      </c>
    </row>
    <row r="35" spans="1:9" x14ac:dyDescent="0.25">
      <c r="A35" s="116" t="s">
        <v>554</v>
      </c>
      <c r="B35" s="116" t="s">
        <v>555</v>
      </c>
      <c r="C35" s="116" t="s">
        <v>556</v>
      </c>
      <c r="D35" s="116" t="s">
        <v>461</v>
      </c>
      <c r="E35" s="129" t="s">
        <v>557</v>
      </c>
      <c r="F35" s="129" t="s">
        <v>558</v>
      </c>
      <c r="G35" s="105">
        <v>100</v>
      </c>
      <c r="H35" s="105">
        <f t="shared" si="1"/>
        <v>2.5</v>
      </c>
    </row>
    <row r="36" spans="1:9" x14ac:dyDescent="0.25">
      <c r="A36" s="118" t="s">
        <v>700</v>
      </c>
      <c r="B36" s="116"/>
      <c r="C36" s="118" t="s">
        <v>704</v>
      </c>
      <c r="D36" s="116" t="s">
        <v>461</v>
      </c>
      <c r="E36" s="139" t="s">
        <v>834</v>
      </c>
      <c r="F36" s="131" t="s">
        <v>702</v>
      </c>
      <c r="G36" s="105">
        <v>100</v>
      </c>
      <c r="H36" s="105">
        <f t="shared" si="1"/>
        <v>2.5</v>
      </c>
    </row>
    <row r="37" spans="1:9" x14ac:dyDescent="0.25">
      <c r="A37" s="116" t="s">
        <v>559</v>
      </c>
      <c r="B37" s="116"/>
      <c r="C37" s="116" t="s">
        <v>560</v>
      </c>
      <c r="D37" s="116" t="s">
        <v>461</v>
      </c>
      <c r="E37" s="129" t="s">
        <v>561</v>
      </c>
      <c r="F37" s="129" t="s">
        <v>562</v>
      </c>
      <c r="G37" s="105">
        <v>100</v>
      </c>
      <c r="H37" s="105">
        <f t="shared" si="1"/>
        <v>2.5</v>
      </c>
    </row>
    <row r="38" spans="1:9" x14ac:dyDescent="0.25">
      <c r="A38" s="116" t="s">
        <v>563</v>
      </c>
      <c r="B38" s="116"/>
      <c r="C38" s="116" t="s">
        <v>564</v>
      </c>
      <c r="D38" s="116" t="s">
        <v>461</v>
      </c>
      <c r="E38" s="129" t="s">
        <v>565</v>
      </c>
      <c r="F38" s="129" t="s">
        <v>566</v>
      </c>
      <c r="G38" s="105">
        <v>100</v>
      </c>
      <c r="H38" s="105">
        <f t="shared" si="1"/>
        <v>2.5</v>
      </c>
    </row>
    <row r="39" spans="1:9" x14ac:dyDescent="0.25">
      <c r="A39" s="116" t="s">
        <v>497</v>
      </c>
      <c r="B39" s="116"/>
      <c r="C39" s="116" t="s">
        <v>567</v>
      </c>
      <c r="D39" s="116" t="s">
        <v>461</v>
      </c>
      <c r="E39" s="129" t="s">
        <v>568</v>
      </c>
      <c r="F39" s="129" t="s">
        <v>569</v>
      </c>
      <c r="G39" s="105">
        <v>100</v>
      </c>
      <c r="H39" s="105">
        <f t="shared" si="1"/>
        <v>2.5</v>
      </c>
    </row>
    <row r="40" spans="1:9" x14ac:dyDescent="0.25">
      <c r="A40" s="107" t="s">
        <v>617</v>
      </c>
      <c r="B40" s="267"/>
      <c r="C40" s="107" t="s">
        <v>98</v>
      </c>
      <c r="D40" s="266" t="s">
        <v>461</v>
      </c>
      <c r="E40" s="275" t="s">
        <v>632</v>
      </c>
      <c r="F40" s="276" t="s">
        <v>633</v>
      </c>
      <c r="G40" s="277">
        <v>150</v>
      </c>
      <c r="H40" s="109">
        <f t="shared" si="1"/>
        <v>3.75</v>
      </c>
      <c r="I40" s="21" t="s">
        <v>826</v>
      </c>
    </row>
    <row r="41" spans="1:9" x14ac:dyDescent="0.25">
      <c r="A41" s="116" t="s">
        <v>613</v>
      </c>
      <c r="B41" s="116"/>
      <c r="C41" s="116" t="s">
        <v>614</v>
      </c>
      <c r="D41" s="116" t="s">
        <v>461</v>
      </c>
      <c r="E41" s="129" t="s">
        <v>615</v>
      </c>
      <c r="F41" s="129" t="s">
        <v>616</v>
      </c>
      <c r="G41" s="105">
        <v>100</v>
      </c>
      <c r="H41" s="105">
        <f t="shared" si="1"/>
        <v>2.5</v>
      </c>
    </row>
    <row r="42" spans="1:9" x14ac:dyDescent="0.25">
      <c r="A42" s="116" t="s">
        <v>570</v>
      </c>
      <c r="B42" s="116" t="s">
        <v>571</v>
      </c>
      <c r="C42" s="116" t="s">
        <v>572</v>
      </c>
      <c r="D42" s="116" t="s">
        <v>461</v>
      </c>
      <c r="E42" s="129" t="s">
        <v>573</v>
      </c>
      <c r="F42" s="129" t="s">
        <v>574</v>
      </c>
      <c r="G42" s="105">
        <v>100</v>
      </c>
      <c r="H42" s="105">
        <f t="shared" si="1"/>
        <v>2.5</v>
      </c>
    </row>
    <row r="43" spans="1:9" x14ac:dyDescent="0.25">
      <c r="A43" s="116" t="s">
        <v>575</v>
      </c>
      <c r="B43" s="116"/>
      <c r="C43" s="116" t="s">
        <v>576</v>
      </c>
      <c r="D43" s="116" t="s">
        <v>461</v>
      </c>
      <c r="E43" s="129" t="s">
        <v>577</v>
      </c>
      <c r="F43" s="129" t="s">
        <v>578</v>
      </c>
      <c r="G43" s="105">
        <v>100</v>
      </c>
      <c r="H43" s="105">
        <f t="shared" si="1"/>
        <v>2.5</v>
      </c>
    </row>
    <row r="44" spans="1:9" x14ac:dyDescent="0.25">
      <c r="A44" s="116" t="s">
        <v>579</v>
      </c>
      <c r="B44" s="116"/>
      <c r="C44" s="116" t="s">
        <v>580</v>
      </c>
      <c r="D44" s="116" t="s">
        <v>461</v>
      </c>
      <c r="E44" s="129" t="s">
        <v>581</v>
      </c>
      <c r="F44" s="129" t="s">
        <v>582</v>
      </c>
      <c r="G44" s="105">
        <v>100</v>
      </c>
      <c r="H44" s="105">
        <f t="shared" si="1"/>
        <v>2.5</v>
      </c>
    </row>
    <row r="45" spans="1:9" x14ac:dyDescent="0.25">
      <c r="A45" s="110" t="s">
        <v>719</v>
      </c>
      <c r="B45" s="110"/>
      <c r="C45" s="111" t="s">
        <v>618</v>
      </c>
      <c r="D45" s="112" t="s">
        <v>461</v>
      </c>
      <c r="E45" s="113" t="s">
        <v>720</v>
      </c>
      <c r="F45" s="132" t="s">
        <v>684</v>
      </c>
      <c r="G45" s="108">
        <v>100</v>
      </c>
      <c r="H45" s="105">
        <f t="shared" si="1"/>
        <v>2.5</v>
      </c>
    </row>
    <row r="46" spans="1:9" x14ac:dyDescent="0.25">
      <c r="A46" s="118" t="s">
        <v>691</v>
      </c>
      <c r="B46" s="116"/>
      <c r="C46" s="118" t="s">
        <v>692</v>
      </c>
      <c r="D46" s="116" t="s">
        <v>461</v>
      </c>
      <c r="E46" s="139">
        <v>26377271795805</v>
      </c>
      <c r="F46" s="131" t="s">
        <v>693</v>
      </c>
      <c r="G46" s="105">
        <v>100</v>
      </c>
      <c r="H46" s="105">
        <f t="shared" si="1"/>
        <v>2.5</v>
      </c>
    </row>
    <row r="47" spans="1:9" x14ac:dyDescent="0.25">
      <c r="A47" s="118" t="s">
        <v>690</v>
      </c>
      <c r="B47" s="116"/>
      <c r="C47" s="118" t="s">
        <v>696</v>
      </c>
      <c r="D47" s="116" t="s">
        <v>461</v>
      </c>
      <c r="E47" s="131">
        <v>774169867</v>
      </c>
      <c r="F47" s="131" t="s">
        <v>726</v>
      </c>
      <c r="G47" s="105">
        <v>100</v>
      </c>
      <c r="H47" s="105">
        <f t="shared" si="1"/>
        <v>2.5</v>
      </c>
    </row>
    <row r="48" spans="1:9" x14ac:dyDescent="0.25">
      <c r="A48" s="118" t="s">
        <v>178</v>
      </c>
      <c r="B48" s="116"/>
      <c r="C48" s="118" t="s">
        <v>185</v>
      </c>
      <c r="D48" s="116" t="s">
        <v>461</v>
      </c>
      <c r="E48" s="131">
        <v>772637691</v>
      </c>
      <c r="F48" s="131" t="s">
        <v>193</v>
      </c>
      <c r="G48" s="83">
        <v>100</v>
      </c>
      <c r="H48" s="105">
        <f t="shared" si="1"/>
        <v>2.5</v>
      </c>
    </row>
    <row r="49" spans="1:9" x14ac:dyDescent="0.25">
      <c r="A49" s="116" t="s">
        <v>583</v>
      </c>
      <c r="B49" s="116"/>
      <c r="C49" s="116" t="s">
        <v>584</v>
      </c>
      <c r="D49" s="116" t="s">
        <v>461</v>
      </c>
      <c r="E49" s="129" t="s">
        <v>585</v>
      </c>
      <c r="F49" s="133" t="s">
        <v>586</v>
      </c>
      <c r="G49" s="83">
        <v>100</v>
      </c>
      <c r="H49" s="105">
        <f t="shared" si="1"/>
        <v>2.5</v>
      </c>
    </row>
    <row r="50" spans="1:9" x14ac:dyDescent="0.25">
      <c r="A50" s="116" t="s">
        <v>587</v>
      </c>
      <c r="B50" s="116"/>
      <c r="C50" s="116" t="s">
        <v>588</v>
      </c>
      <c r="D50" s="116" t="s">
        <v>461</v>
      </c>
      <c r="E50" s="129" t="s">
        <v>589</v>
      </c>
      <c r="F50" s="133" t="s">
        <v>590</v>
      </c>
      <c r="G50" s="83">
        <v>100</v>
      </c>
      <c r="H50" s="105">
        <f t="shared" si="1"/>
        <v>2.5</v>
      </c>
    </row>
    <row r="51" spans="1:9" x14ac:dyDescent="0.25">
      <c r="A51" s="116" t="s">
        <v>723</v>
      </c>
      <c r="B51" s="116"/>
      <c r="C51" s="116" t="s">
        <v>722</v>
      </c>
      <c r="D51" s="116" t="s">
        <v>461</v>
      </c>
      <c r="E51" s="129" t="s">
        <v>724</v>
      </c>
      <c r="F51" s="129" t="s">
        <v>725</v>
      </c>
      <c r="G51" s="83">
        <v>100</v>
      </c>
      <c r="H51" s="105">
        <f t="shared" si="1"/>
        <v>2.5</v>
      </c>
    </row>
    <row r="52" spans="1:9" x14ac:dyDescent="0.25">
      <c r="A52" s="116" t="s">
        <v>591</v>
      </c>
      <c r="B52" s="116"/>
      <c r="C52" s="116" t="s">
        <v>592</v>
      </c>
      <c r="D52" s="116" t="s">
        <v>461</v>
      </c>
      <c r="E52" s="129" t="s">
        <v>593</v>
      </c>
      <c r="F52" s="129" t="s">
        <v>594</v>
      </c>
      <c r="G52" s="83">
        <v>100</v>
      </c>
      <c r="H52" s="105">
        <f t="shared" si="1"/>
        <v>2.5</v>
      </c>
    </row>
    <row r="53" spans="1:9" x14ac:dyDescent="0.25">
      <c r="A53" s="82" t="s">
        <v>595</v>
      </c>
      <c r="B53" s="82"/>
      <c r="C53" s="82" t="s">
        <v>596</v>
      </c>
      <c r="D53" s="82" t="s">
        <v>461</v>
      </c>
      <c r="E53" s="134" t="s">
        <v>597</v>
      </c>
      <c r="F53" s="134" t="s">
        <v>598</v>
      </c>
      <c r="G53" s="83">
        <v>100</v>
      </c>
      <c r="H53" s="83">
        <f t="shared" si="1"/>
        <v>2.5</v>
      </c>
    </row>
    <row r="54" spans="1:9" ht="16.149999999999999" customHeight="1" x14ac:dyDescent="0.25">
      <c r="A54" s="119" t="s">
        <v>619</v>
      </c>
      <c r="B54" s="119"/>
      <c r="C54" s="120" t="s">
        <v>596</v>
      </c>
      <c r="D54" s="121" t="s">
        <v>461</v>
      </c>
      <c r="E54" s="122" t="s">
        <v>630</v>
      </c>
      <c r="F54" s="135" t="s">
        <v>685</v>
      </c>
      <c r="G54" s="114">
        <v>100</v>
      </c>
      <c r="H54" s="105">
        <f t="shared" si="1"/>
        <v>2.5</v>
      </c>
      <c r="I54" s="123"/>
    </row>
    <row r="55" spans="1:9" ht="16.149999999999999" customHeight="1" x14ac:dyDescent="0.25">
      <c r="A55" s="82" t="s">
        <v>599</v>
      </c>
      <c r="B55" s="82"/>
      <c r="C55" s="69" t="s">
        <v>600</v>
      </c>
      <c r="D55" s="69" t="s">
        <v>461</v>
      </c>
      <c r="E55" s="134" t="s">
        <v>601</v>
      </c>
      <c r="F55" s="136" t="s">
        <v>602</v>
      </c>
      <c r="G55" s="71">
        <v>100</v>
      </c>
      <c r="H55" s="71">
        <f t="shared" si="1"/>
        <v>2.5</v>
      </c>
      <c r="I55" s="123"/>
    </row>
    <row r="56" spans="1:9" ht="16.149999999999999" customHeight="1" x14ac:dyDescent="0.25">
      <c r="A56" s="82" t="s">
        <v>603</v>
      </c>
      <c r="B56" s="82"/>
      <c r="C56" s="69" t="s">
        <v>604</v>
      </c>
      <c r="D56" s="69" t="s">
        <v>461</v>
      </c>
      <c r="E56" s="138" t="s">
        <v>605</v>
      </c>
      <c r="F56" s="136" t="s">
        <v>606</v>
      </c>
      <c r="G56" s="71">
        <v>100</v>
      </c>
      <c r="H56" s="71">
        <f t="shared" si="1"/>
        <v>2.5</v>
      </c>
      <c r="I56" s="123"/>
    </row>
    <row r="57" spans="1:9" ht="16.149999999999999" customHeight="1" x14ac:dyDescent="0.25">
      <c r="A57" s="82"/>
      <c r="B57" s="82"/>
      <c r="C57" s="82"/>
      <c r="D57" s="82"/>
      <c r="F57" s="134"/>
      <c r="G57" s="104"/>
      <c r="H57" s="104"/>
      <c r="I57" s="123"/>
    </row>
    <row r="58" spans="1:9" x14ac:dyDescent="0.25">
      <c r="A58" s="124">
        <f>COUNTA(A6:A57)</f>
        <v>50</v>
      </c>
      <c r="B58" s="125"/>
      <c r="C58" s="115" t="s">
        <v>8</v>
      </c>
      <c r="D58" s="40" t="s">
        <v>701</v>
      </c>
      <c r="E58" s="140"/>
      <c r="F58" s="137"/>
      <c r="G58" s="126">
        <f>SUM(G6:G57)</f>
        <v>5050</v>
      </c>
      <c r="H58" s="88">
        <f>SUM(H6:H57)</f>
        <v>126.25</v>
      </c>
      <c r="I58" s="127">
        <f>G58+H58</f>
        <v>5176.25</v>
      </c>
    </row>
  </sheetData>
  <sortState xmlns:xlrd2="http://schemas.microsoft.com/office/spreadsheetml/2017/richdata2" ref="A6:H57">
    <sortCondition ref="C6:C57"/>
  </sortState>
  <pageMargins left="0.7" right="0.7" top="0.75" bottom="0.75" header="0.3" footer="0.3"/>
  <pageSetup paperSize="9" scale="64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FC35A-FFE8-496B-B625-40488A7DC344}">
  <dimension ref="B1:I5"/>
  <sheetViews>
    <sheetView workbookViewId="0">
      <selection activeCell="B2" sqref="B2"/>
    </sheetView>
  </sheetViews>
  <sheetFormatPr defaultRowHeight="15" x14ac:dyDescent="0.25"/>
  <cols>
    <col min="2" max="2" width="14.28515625" customWidth="1"/>
    <col min="3" max="3" width="12.140625" customWidth="1"/>
    <col min="4" max="4" width="17.28515625" customWidth="1"/>
    <col min="5" max="5" width="18" customWidth="1"/>
  </cols>
  <sheetData>
    <row r="1" spans="2:9" ht="36" x14ac:dyDescent="0.55000000000000004">
      <c r="B1" s="259" t="s">
        <v>831</v>
      </c>
    </row>
    <row r="3" spans="2:9" x14ac:dyDescent="0.25">
      <c r="B3" s="193" t="s">
        <v>543</v>
      </c>
      <c r="C3" s="193" t="s">
        <v>539</v>
      </c>
      <c r="D3" s="194" t="s">
        <v>545</v>
      </c>
      <c r="E3" s="194" t="s">
        <v>544</v>
      </c>
      <c r="F3" s="194" t="s">
        <v>819</v>
      </c>
      <c r="G3" s="194">
        <v>100</v>
      </c>
      <c r="H3" s="194">
        <f>G3*2.5%</f>
        <v>2.5</v>
      </c>
      <c r="I3" s="82">
        <f>+G3+H3</f>
        <v>102.5</v>
      </c>
    </row>
    <row r="5" spans="2:9" x14ac:dyDescent="0.25">
      <c r="B5">
        <v>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8FB27-A9A2-4FDD-82DC-33B509CAD635}">
  <dimension ref="A1:J26"/>
  <sheetViews>
    <sheetView workbookViewId="0">
      <selection activeCell="J21" sqref="J21"/>
    </sheetView>
  </sheetViews>
  <sheetFormatPr defaultColWidth="8.7109375" defaultRowHeight="15" x14ac:dyDescent="0.25"/>
  <cols>
    <col min="2" max="2" width="18.7109375" customWidth="1"/>
    <col min="3" max="3" width="17.28515625" customWidth="1"/>
    <col min="4" max="4" width="20.42578125" bestFit="1" customWidth="1"/>
    <col min="5" max="5" width="12.5703125" customWidth="1"/>
    <col min="6" max="6" width="19.28515625" bestFit="1" customWidth="1"/>
    <col min="7" max="7" width="10.7109375" bestFit="1" customWidth="1"/>
  </cols>
  <sheetData>
    <row r="1" spans="1:10" ht="15.75" thickBot="1" x14ac:dyDescent="0.3">
      <c r="A1" s="172" t="s">
        <v>743</v>
      </c>
      <c r="B1" s="173" t="s">
        <v>2</v>
      </c>
      <c r="C1" s="173" t="s">
        <v>744</v>
      </c>
      <c r="D1" s="173" t="s">
        <v>745</v>
      </c>
      <c r="E1" s="173" t="s">
        <v>746</v>
      </c>
      <c r="F1" s="174" t="s">
        <v>811</v>
      </c>
      <c r="G1" s="188" t="s">
        <v>812</v>
      </c>
      <c r="H1" s="174" t="s">
        <v>812</v>
      </c>
    </row>
    <row r="2" spans="1:10" x14ac:dyDescent="0.25">
      <c r="A2" s="175">
        <v>1</v>
      </c>
      <c r="B2" s="134" t="s">
        <v>747</v>
      </c>
      <c r="C2" s="134" t="s">
        <v>748</v>
      </c>
      <c r="D2" s="134" t="s">
        <v>749</v>
      </c>
      <c r="E2" s="134">
        <v>779750209</v>
      </c>
      <c r="F2" s="176" t="s">
        <v>817</v>
      </c>
      <c r="G2" s="189">
        <v>50</v>
      </c>
      <c r="H2" s="192">
        <f>G2*2.5%</f>
        <v>1.25</v>
      </c>
      <c r="J2" t="s">
        <v>750</v>
      </c>
    </row>
    <row r="3" spans="1:10" x14ac:dyDescent="0.25">
      <c r="A3" s="175">
        <f>+A2+1</f>
        <v>2</v>
      </c>
      <c r="B3" s="134" t="s">
        <v>751</v>
      </c>
      <c r="C3" s="134" t="s">
        <v>752</v>
      </c>
      <c r="D3" s="134" t="s">
        <v>828</v>
      </c>
      <c r="E3" s="134">
        <v>783234605</v>
      </c>
      <c r="F3" s="177" t="s">
        <v>817</v>
      </c>
      <c r="G3" s="190">
        <v>50</v>
      </c>
      <c r="H3" s="192">
        <f t="shared" ref="H3:H24" si="0">G3*2.5%</f>
        <v>1.25</v>
      </c>
    </row>
    <row r="4" spans="1:10" x14ac:dyDescent="0.25">
      <c r="A4" s="175">
        <f t="shared" ref="A4:A24" si="1">+A3+1</f>
        <v>3</v>
      </c>
      <c r="B4" s="178" t="s">
        <v>560</v>
      </c>
      <c r="C4" s="178" t="s">
        <v>753</v>
      </c>
      <c r="D4" s="178" t="s">
        <v>754</v>
      </c>
      <c r="E4" s="178">
        <v>773942909</v>
      </c>
      <c r="F4" s="176" t="s">
        <v>9</v>
      </c>
      <c r="G4" s="190">
        <v>50</v>
      </c>
      <c r="H4" s="192">
        <f t="shared" si="0"/>
        <v>1.25</v>
      </c>
    </row>
    <row r="5" spans="1:10" x14ac:dyDescent="0.25">
      <c r="A5" s="175">
        <f t="shared" si="1"/>
        <v>4</v>
      </c>
      <c r="B5" s="178" t="s">
        <v>755</v>
      </c>
      <c r="C5" s="178" t="s">
        <v>756</v>
      </c>
      <c r="D5" s="178" t="s">
        <v>757</v>
      </c>
      <c r="E5" s="178">
        <v>782455707</v>
      </c>
      <c r="F5" s="176" t="s">
        <v>9</v>
      </c>
      <c r="G5" s="190">
        <v>50</v>
      </c>
      <c r="H5" s="192">
        <f t="shared" si="0"/>
        <v>1.25</v>
      </c>
    </row>
    <row r="6" spans="1:10" x14ac:dyDescent="0.25">
      <c r="A6" s="175">
        <f t="shared" si="1"/>
        <v>5</v>
      </c>
      <c r="B6" s="178" t="s">
        <v>758</v>
      </c>
      <c r="C6" s="178" t="s">
        <v>759</v>
      </c>
      <c r="D6" s="178" t="s">
        <v>827</v>
      </c>
      <c r="E6" s="178">
        <v>787744128</v>
      </c>
      <c r="F6" s="176" t="s">
        <v>9</v>
      </c>
      <c r="G6" s="190">
        <v>50</v>
      </c>
      <c r="H6" s="192">
        <f t="shared" si="0"/>
        <v>1.25</v>
      </c>
    </row>
    <row r="7" spans="1:10" x14ac:dyDescent="0.25">
      <c r="A7" s="175">
        <f>+A6+1</f>
        <v>6</v>
      </c>
      <c r="B7" s="179" t="s">
        <v>34</v>
      </c>
      <c r="C7" s="134" t="s">
        <v>760</v>
      </c>
      <c r="D7" s="134" t="s">
        <v>761</v>
      </c>
      <c r="E7" s="134" t="s">
        <v>762</v>
      </c>
      <c r="F7" s="176" t="s">
        <v>816</v>
      </c>
      <c r="G7" s="190">
        <v>50</v>
      </c>
      <c r="H7" s="192">
        <f t="shared" si="0"/>
        <v>1.25</v>
      </c>
    </row>
    <row r="8" spans="1:10" x14ac:dyDescent="0.25">
      <c r="A8" s="175">
        <f t="shared" si="1"/>
        <v>7</v>
      </c>
      <c r="B8" s="179" t="s">
        <v>764</v>
      </c>
      <c r="C8" s="134" t="s">
        <v>765</v>
      </c>
      <c r="D8" s="134" t="s">
        <v>766</v>
      </c>
      <c r="E8" s="134" t="s">
        <v>767</v>
      </c>
      <c r="F8" s="176" t="s">
        <v>816</v>
      </c>
      <c r="G8" s="190">
        <v>50</v>
      </c>
      <c r="H8" s="192">
        <f t="shared" si="0"/>
        <v>1.25</v>
      </c>
    </row>
    <row r="9" spans="1:10" x14ac:dyDescent="0.25">
      <c r="A9" s="175">
        <f t="shared" si="1"/>
        <v>8</v>
      </c>
      <c r="B9" s="179" t="s">
        <v>768</v>
      </c>
      <c r="C9" s="134" t="s">
        <v>769</v>
      </c>
      <c r="D9" s="134" t="s">
        <v>770</v>
      </c>
      <c r="E9" s="134" t="s">
        <v>771</v>
      </c>
      <c r="F9" s="176" t="s">
        <v>816</v>
      </c>
      <c r="G9" s="190">
        <v>50</v>
      </c>
      <c r="H9" s="192">
        <f t="shared" si="0"/>
        <v>1.25</v>
      </c>
    </row>
    <row r="10" spans="1:10" x14ac:dyDescent="0.25">
      <c r="A10" s="175">
        <f t="shared" si="1"/>
        <v>9</v>
      </c>
      <c r="B10" s="179" t="s">
        <v>772</v>
      </c>
      <c r="C10" s="134" t="s">
        <v>773</v>
      </c>
      <c r="D10" s="134" t="s">
        <v>774</v>
      </c>
      <c r="E10" s="134" t="s">
        <v>775</v>
      </c>
      <c r="F10" s="176" t="s">
        <v>816</v>
      </c>
      <c r="G10" s="190">
        <v>50</v>
      </c>
      <c r="H10" s="192">
        <f t="shared" si="0"/>
        <v>1.25</v>
      </c>
    </row>
    <row r="11" spans="1:10" x14ac:dyDescent="0.25">
      <c r="A11" s="175">
        <f t="shared" si="1"/>
        <v>10</v>
      </c>
      <c r="B11" s="179" t="s">
        <v>776</v>
      </c>
      <c r="C11" s="134" t="s">
        <v>777</v>
      </c>
      <c r="D11" s="134" t="s">
        <v>778</v>
      </c>
      <c r="E11" s="134">
        <v>779665201</v>
      </c>
      <c r="F11" s="176" t="s">
        <v>813</v>
      </c>
      <c r="G11" s="190">
        <v>50</v>
      </c>
      <c r="H11" s="192">
        <f t="shared" si="0"/>
        <v>1.25</v>
      </c>
    </row>
    <row r="12" spans="1:10" ht="15.75" x14ac:dyDescent="0.25">
      <c r="A12" s="268">
        <v>11</v>
      </c>
      <c r="B12" s="269" t="s">
        <v>121</v>
      </c>
      <c r="C12" s="270" t="s">
        <v>421</v>
      </c>
      <c r="D12" s="271" t="s">
        <v>779</v>
      </c>
      <c r="E12" s="270" t="s">
        <v>780</v>
      </c>
      <c r="F12" s="272" t="s">
        <v>763</v>
      </c>
      <c r="G12" s="273">
        <v>0</v>
      </c>
      <c r="H12" s="274">
        <v>0</v>
      </c>
    </row>
    <row r="13" spans="1:10" x14ac:dyDescent="0.25">
      <c r="A13" s="175">
        <f>A12+1</f>
        <v>12</v>
      </c>
      <c r="B13" s="179" t="s">
        <v>841</v>
      </c>
      <c r="C13" s="180" t="s">
        <v>781</v>
      </c>
      <c r="D13" s="180" t="s">
        <v>782</v>
      </c>
      <c r="E13" s="181">
        <v>714379226</v>
      </c>
      <c r="F13" s="176" t="s">
        <v>814</v>
      </c>
      <c r="G13" s="190">
        <v>50</v>
      </c>
      <c r="H13" s="192">
        <f t="shared" si="0"/>
        <v>1.25</v>
      </c>
    </row>
    <row r="14" spans="1:10" x14ac:dyDescent="0.25">
      <c r="A14" s="175">
        <f t="shared" si="1"/>
        <v>13</v>
      </c>
      <c r="B14" s="179" t="s">
        <v>842</v>
      </c>
      <c r="C14" s="180" t="s">
        <v>783</v>
      </c>
      <c r="D14" s="180" t="s">
        <v>784</v>
      </c>
      <c r="E14" s="181">
        <v>712384006</v>
      </c>
      <c r="F14" s="176" t="s">
        <v>814</v>
      </c>
      <c r="G14" s="190">
        <v>50</v>
      </c>
      <c r="H14" s="192">
        <f t="shared" si="0"/>
        <v>1.25</v>
      </c>
    </row>
    <row r="15" spans="1:10" x14ac:dyDescent="0.25">
      <c r="A15" s="175">
        <f t="shared" si="1"/>
        <v>14</v>
      </c>
      <c r="B15" s="179" t="s">
        <v>785</v>
      </c>
      <c r="C15" s="180" t="s">
        <v>786</v>
      </c>
      <c r="D15" s="180" t="s">
        <v>787</v>
      </c>
      <c r="E15" s="181">
        <v>776178850</v>
      </c>
      <c r="F15" s="176" t="s">
        <v>814</v>
      </c>
      <c r="G15" s="190">
        <v>50</v>
      </c>
      <c r="H15" s="192">
        <f t="shared" si="0"/>
        <v>1.25</v>
      </c>
    </row>
    <row r="16" spans="1:10" x14ac:dyDescent="0.25">
      <c r="A16" s="175">
        <f t="shared" si="1"/>
        <v>15</v>
      </c>
      <c r="B16" s="179" t="s">
        <v>123</v>
      </c>
      <c r="C16" s="180" t="s">
        <v>788</v>
      </c>
      <c r="D16" s="180" t="s">
        <v>789</v>
      </c>
      <c r="E16" s="181">
        <v>785405988</v>
      </c>
      <c r="F16" s="176" t="s">
        <v>814</v>
      </c>
      <c r="G16" s="190">
        <v>50</v>
      </c>
      <c r="H16" s="192">
        <f t="shared" si="0"/>
        <v>1.25</v>
      </c>
    </row>
    <row r="17" spans="1:9" x14ac:dyDescent="0.25">
      <c r="A17" s="175">
        <f t="shared" si="1"/>
        <v>16</v>
      </c>
      <c r="B17" s="182" t="s">
        <v>790</v>
      </c>
      <c r="C17" s="182" t="s">
        <v>791</v>
      </c>
      <c r="D17" s="182" t="s">
        <v>792</v>
      </c>
      <c r="E17" s="182">
        <v>772363206</v>
      </c>
      <c r="F17" s="176" t="s">
        <v>815</v>
      </c>
      <c r="G17" s="190">
        <v>50</v>
      </c>
      <c r="H17" s="192">
        <f t="shared" si="0"/>
        <v>1.25</v>
      </c>
    </row>
    <row r="18" spans="1:9" x14ac:dyDescent="0.25">
      <c r="A18" s="175">
        <f t="shared" si="1"/>
        <v>17</v>
      </c>
      <c r="B18" s="182" t="s">
        <v>793</v>
      </c>
      <c r="C18" s="182" t="s">
        <v>794</v>
      </c>
      <c r="D18" s="182" t="s">
        <v>795</v>
      </c>
      <c r="E18" s="182">
        <v>773755164</v>
      </c>
      <c r="F18" s="176" t="s">
        <v>815</v>
      </c>
      <c r="G18" s="190">
        <v>50</v>
      </c>
      <c r="H18" s="192">
        <f t="shared" si="0"/>
        <v>1.25</v>
      </c>
    </row>
    <row r="19" spans="1:9" x14ac:dyDescent="0.25">
      <c r="A19" s="175">
        <f t="shared" si="1"/>
        <v>18</v>
      </c>
      <c r="B19" s="182" t="s">
        <v>34</v>
      </c>
      <c r="C19" s="182" t="s">
        <v>796</v>
      </c>
      <c r="D19" s="182" t="s">
        <v>797</v>
      </c>
      <c r="E19" s="182">
        <v>772280565</v>
      </c>
      <c r="F19" s="176" t="s">
        <v>815</v>
      </c>
      <c r="G19" s="190">
        <v>50</v>
      </c>
      <c r="H19" s="192">
        <f t="shared" si="0"/>
        <v>1.25</v>
      </c>
    </row>
    <row r="20" spans="1:9" x14ac:dyDescent="0.25">
      <c r="A20" s="175">
        <f t="shared" si="1"/>
        <v>19</v>
      </c>
      <c r="B20" s="182" t="s">
        <v>798</v>
      </c>
      <c r="C20" s="182" t="s">
        <v>799</v>
      </c>
      <c r="D20" s="182" t="s">
        <v>800</v>
      </c>
      <c r="E20" s="182">
        <v>773727322</v>
      </c>
      <c r="F20" s="176" t="s">
        <v>815</v>
      </c>
      <c r="G20" s="190">
        <v>50</v>
      </c>
      <c r="H20" s="192">
        <f t="shared" si="0"/>
        <v>1.25</v>
      </c>
    </row>
    <row r="21" spans="1:9" x14ac:dyDescent="0.25">
      <c r="A21" s="175">
        <f t="shared" si="1"/>
        <v>20</v>
      </c>
      <c r="B21" s="183" t="s">
        <v>843</v>
      </c>
      <c r="C21" s="182" t="s">
        <v>801</v>
      </c>
      <c r="D21" s="182" t="s">
        <v>802</v>
      </c>
      <c r="E21" s="182">
        <v>772280565</v>
      </c>
      <c r="F21" s="176" t="s">
        <v>815</v>
      </c>
      <c r="G21" s="190">
        <v>50</v>
      </c>
      <c r="H21" s="192">
        <f t="shared" si="0"/>
        <v>1.25</v>
      </c>
      <c r="I21" t="s">
        <v>844</v>
      </c>
    </row>
    <row r="22" spans="1:9" x14ac:dyDescent="0.25">
      <c r="A22" s="261">
        <f t="shared" si="1"/>
        <v>21</v>
      </c>
      <c r="B22" s="262" t="s">
        <v>123</v>
      </c>
      <c r="C22" s="262" t="s">
        <v>803</v>
      </c>
      <c r="D22" s="262" t="s">
        <v>804</v>
      </c>
      <c r="E22" s="262">
        <v>772342169</v>
      </c>
      <c r="F22" s="263" t="s">
        <v>815</v>
      </c>
      <c r="G22" s="264">
        <v>0</v>
      </c>
      <c r="H22" s="265">
        <f t="shared" si="0"/>
        <v>0</v>
      </c>
    </row>
    <row r="23" spans="1:9" x14ac:dyDescent="0.25">
      <c r="A23" s="175">
        <f t="shared" si="1"/>
        <v>22</v>
      </c>
      <c r="B23" s="182" t="s">
        <v>805</v>
      </c>
      <c r="C23" s="182" t="s">
        <v>806</v>
      </c>
      <c r="D23" s="184" t="s">
        <v>807</v>
      </c>
      <c r="E23" s="182">
        <v>789785590</v>
      </c>
      <c r="F23" s="176" t="s">
        <v>815</v>
      </c>
      <c r="G23" s="190">
        <v>50</v>
      </c>
      <c r="H23" s="192">
        <f t="shared" si="0"/>
        <v>1.25</v>
      </c>
    </row>
    <row r="24" spans="1:9" ht="15.75" thickBot="1" x14ac:dyDescent="0.3">
      <c r="A24" s="175">
        <f t="shared" si="1"/>
        <v>23</v>
      </c>
      <c r="B24" s="185" t="s">
        <v>808</v>
      </c>
      <c r="C24" s="185" t="s">
        <v>809</v>
      </c>
      <c r="D24" s="185" t="s">
        <v>810</v>
      </c>
      <c r="E24" s="186">
        <v>772640196</v>
      </c>
      <c r="F24" s="187" t="s">
        <v>815</v>
      </c>
      <c r="G24" s="191">
        <v>50</v>
      </c>
      <c r="H24" s="192">
        <f t="shared" si="0"/>
        <v>1.25</v>
      </c>
    </row>
    <row r="26" spans="1:9" x14ac:dyDescent="0.25">
      <c r="G26">
        <f>SUM(G2:G24)</f>
        <v>1050</v>
      </c>
      <c r="H26">
        <f>SUM(H2:H24)</f>
        <v>26.25</v>
      </c>
      <c r="I26">
        <f>G26+H26</f>
        <v>1076.25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S29"/>
  <sheetViews>
    <sheetView view="pageBreakPreview" zoomScale="55" zoomScaleNormal="100" zoomScaleSheetLayoutView="55" workbookViewId="0">
      <selection activeCell="C4" sqref="C4"/>
    </sheetView>
  </sheetViews>
  <sheetFormatPr defaultRowHeight="15" x14ac:dyDescent="0.25"/>
  <cols>
    <col min="1" max="1" width="8.5703125" customWidth="1"/>
    <col min="2" max="2" width="38.28515625" customWidth="1"/>
    <col min="3" max="3" width="19.28515625" customWidth="1"/>
    <col min="4" max="4" width="24.28515625" customWidth="1"/>
    <col min="5" max="5" width="22.5703125" customWidth="1"/>
    <col min="6" max="6" width="16.7109375" hidden="1" customWidth="1"/>
    <col min="7" max="7" width="8.85546875" hidden="1" customWidth="1"/>
    <col min="8" max="12" width="14.85546875" hidden="1" customWidth="1"/>
    <col min="13" max="13" width="19.7109375" customWidth="1"/>
    <col min="14" max="14" width="23" customWidth="1"/>
    <col min="15" max="15" width="10.28515625" bestFit="1" customWidth="1"/>
    <col min="16" max="16" width="20.28515625" customWidth="1"/>
    <col min="18" max="18" width="17.28515625" bestFit="1" customWidth="1"/>
  </cols>
  <sheetData>
    <row r="1" spans="1:18" ht="61.5" x14ac:dyDescent="0.9">
      <c r="A1" s="80"/>
      <c r="B1" s="278" t="s">
        <v>829</v>
      </c>
      <c r="C1" s="279"/>
      <c r="D1" s="279"/>
      <c r="E1" s="280"/>
      <c r="F1" s="280"/>
      <c r="G1" s="280"/>
      <c r="H1" s="280"/>
      <c r="I1" s="280"/>
      <c r="J1" s="280"/>
      <c r="K1" s="280"/>
      <c r="L1" s="280"/>
      <c r="M1" s="280"/>
      <c r="N1" s="280"/>
    </row>
    <row r="2" spans="1:18" ht="33.75" x14ac:dyDescent="0.5">
      <c r="B2" s="210" t="s">
        <v>822</v>
      </c>
      <c r="C2" s="82" t="s">
        <v>750</v>
      </c>
      <c r="D2" s="211" t="s">
        <v>823</v>
      </c>
      <c r="E2" s="212" t="s">
        <v>741</v>
      </c>
      <c r="F2" s="210" t="s">
        <v>669</v>
      </c>
      <c r="G2" s="210"/>
      <c r="H2" s="210" t="s">
        <v>670</v>
      </c>
      <c r="I2" s="210" t="s">
        <v>671</v>
      </c>
      <c r="J2" s="210" t="s">
        <v>686</v>
      </c>
      <c r="K2" s="210" t="s">
        <v>687</v>
      </c>
      <c r="L2" s="210" t="s">
        <v>688</v>
      </c>
      <c r="M2" s="213" t="s">
        <v>742</v>
      </c>
      <c r="N2" s="214" t="s">
        <v>8</v>
      </c>
    </row>
    <row r="3" spans="1:18" ht="28.5" x14ac:dyDescent="0.45">
      <c r="A3">
        <v>1</v>
      </c>
      <c r="B3" s="215" t="s">
        <v>199</v>
      </c>
      <c r="C3" s="215">
        <v>0</v>
      </c>
      <c r="D3" s="216">
        <f>'Gokwe '!G10</f>
        <v>307.5</v>
      </c>
      <c r="E3" s="217">
        <f>'Gokwe  Ru'!G18</f>
        <v>1332.5</v>
      </c>
      <c r="F3" s="215"/>
      <c r="G3" s="215"/>
      <c r="H3" s="215"/>
      <c r="I3" s="215"/>
      <c r="J3" s="215"/>
      <c r="K3" s="215"/>
      <c r="L3" s="215"/>
      <c r="M3" s="218"/>
      <c r="N3" s="219">
        <f>SUM(D3:M3)</f>
        <v>1640</v>
      </c>
      <c r="P3" s="18"/>
    </row>
    <row r="4" spans="1:18" ht="28.5" x14ac:dyDescent="0.45">
      <c r="A4">
        <v>2</v>
      </c>
      <c r="B4" s="215" t="s">
        <v>202</v>
      </c>
      <c r="C4" s="215">
        <f>'Manica South '!C16+'Manica South Ru '!B14</f>
        <v>15</v>
      </c>
      <c r="D4" s="216">
        <f>'Manica South '!H15</f>
        <v>820</v>
      </c>
      <c r="E4" s="217">
        <f>'Manica South Ru '!J13</f>
        <v>717.5</v>
      </c>
      <c r="F4" s="215"/>
      <c r="G4" s="215"/>
      <c r="H4" s="220"/>
      <c r="I4" s="220"/>
      <c r="J4" s="220"/>
      <c r="K4" s="220"/>
      <c r="L4" s="220"/>
      <c r="M4" s="221"/>
      <c r="N4" s="219">
        <f t="shared" ref="N4:N11" si="0">SUM(D4:I4)</f>
        <v>1537.5</v>
      </c>
      <c r="P4" s="18"/>
    </row>
    <row r="5" spans="1:18" ht="28.5" x14ac:dyDescent="0.45">
      <c r="A5">
        <v>3</v>
      </c>
      <c r="B5" s="215" t="s">
        <v>201</v>
      </c>
      <c r="C5" s="215">
        <f>'Manicaland North '!B16</f>
        <v>8</v>
      </c>
      <c r="D5" s="216">
        <f>'Manicaland North '!G15</f>
        <v>820</v>
      </c>
      <c r="E5" s="217"/>
      <c r="F5" s="220"/>
      <c r="G5" s="215"/>
      <c r="H5" s="215"/>
      <c r="I5" s="215"/>
      <c r="J5" s="215"/>
      <c r="K5" s="215"/>
      <c r="L5" s="215"/>
      <c r="M5" s="218"/>
      <c r="N5" s="219">
        <f t="shared" si="0"/>
        <v>820</v>
      </c>
      <c r="P5" s="18"/>
    </row>
    <row r="6" spans="1:18" ht="28.5" x14ac:dyDescent="0.45">
      <c r="A6">
        <v>4</v>
      </c>
      <c r="B6" s="215" t="s">
        <v>200</v>
      </c>
      <c r="C6" s="215">
        <f>'Mash West '!B14+'Mash We Ru '!B9</f>
        <v>10</v>
      </c>
      <c r="D6" s="216">
        <f>'Mash West '!G13</f>
        <v>820</v>
      </c>
      <c r="E6" s="217">
        <f>'Mash We Ru '!G8</f>
        <v>205</v>
      </c>
      <c r="F6" s="220"/>
      <c r="G6" s="215"/>
      <c r="H6" s="215"/>
      <c r="I6" s="215"/>
      <c r="J6" s="215"/>
      <c r="K6" s="215"/>
      <c r="L6" s="215"/>
      <c r="M6" s="218"/>
      <c r="N6" s="219">
        <f t="shared" si="0"/>
        <v>1025</v>
      </c>
      <c r="P6" s="18"/>
    </row>
    <row r="7" spans="1:18" ht="28.5" x14ac:dyDescent="0.45">
      <c r="A7">
        <v>5</v>
      </c>
      <c r="B7" s="215" t="s">
        <v>214</v>
      </c>
      <c r="C7" s="215">
        <f>'Mash Hre Ru'!B5+'Mashonaland Harare '!A58</f>
        <v>51</v>
      </c>
      <c r="D7" s="216">
        <f>'Mashonaland Harare '!I58</f>
        <v>5176.25</v>
      </c>
      <c r="E7" s="217">
        <f>'Mash Hre Ru'!I3</f>
        <v>102.5</v>
      </c>
      <c r="F7" s="215"/>
      <c r="G7" s="215"/>
      <c r="H7" s="215"/>
      <c r="I7" s="215"/>
      <c r="J7" s="215"/>
      <c r="K7" s="220"/>
      <c r="L7" s="220"/>
      <c r="M7" s="221"/>
      <c r="N7" s="219">
        <f t="shared" si="0"/>
        <v>5278.75</v>
      </c>
      <c r="P7" s="18"/>
    </row>
    <row r="8" spans="1:18" ht="28.5" x14ac:dyDescent="0.45">
      <c r="A8">
        <v>6</v>
      </c>
      <c r="B8" s="215" t="s">
        <v>204</v>
      </c>
      <c r="C8" s="215">
        <f>'Masvingo '!A12+'Masvingo Ru '!A15</f>
        <v>10</v>
      </c>
      <c r="D8" s="216">
        <f>'Masvingo '!I11</f>
        <v>410</v>
      </c>
      <c r="E8" s="217">
        <f>'Masvingo Ru '!I14</f>
        <v>717.5</v>
      </c>
      <c r="F8" s="220"/>
      <c r="G8" s="215"/>
      <c r="H8" s="215"/>
      <c r="I8" s="215"/>
      <c r="J8" s="215"/>
      <c r="K8" s="215"/>
      <c r="L8" s="215"/>
      <c r="M8" s="218"/>
      <c r="N8" s="219">
        <f t="shared" si="0"/>
        <v>1127.5</v>
      </c>
      <c r="P8" s="18"/>
    </row>
    <row r="9" spans="1:18" ht="28.5" x14ac:dyDescent="0.45">
      <c r="A9">
        <v>7</v>
      </c>
      <c r="B9" s="215" t="s">
        <v>213</v>
      </c>
      <c r="C9" s="215">
        <f>'Mat North '!B50+'Mat North Ru'!B23</f>
        <v>53</v>
      </c>
      <c r="D9" s="216">
        <f>'Mat North '!J49</f>
        <v>4151.25</v>
      </c>
      <c r="E9" s="217">
        <f>'Mat North Ru'!J22</f>
        <v>1332.5</v>
      </c>
      <c r="F9" s="220"/>
      <c r="G9" s="215"/>
      <c r="H9" s="215"/>
      <c r="I9" s="220"/>
      <c r="J9" s="220"/>
      <c r="K9" s="220"/>
      <c r="L9" s="220"/>
      <c r="M9" s="221"/>
      <c r="N9" s="219">
        <f t="shared" si="0"/>
        <v>5483.75</v>
      </c>
      <c r="P9" s="18"/>
    </row>
    <row r="10" spans="1:18" ht="28.5" x14ac:dyDescent="0.45">
      <c r="A10">
        <v>8</v>
      </c>
      <c r="B10" s="215" t="s">
        <v>203</v>
      </c>
      <c r="C10" s="215">
        <f>'Mat South '!A14+'Mat South Ru'!A11</f>
        <v>9</v>
      </c>
      <c r="D10" s="216">
        <f>'Mat South '!I13</f>
        <v>820</v>
      </c>
      <c r="E10" s="217">
        <f>'Mat South Ru'!I10</f>
        <v>102.5</v>
      </c>
      <c r="F10" s="222"/>
      <c r="G10" s="215"/>
      <c r="H10" s="215"/>
      <c r="I10" s="215"/>
      <c r="J10" s="215"/>
      <c r="K10" s="215"/>
      <c r="L10" s="215"/>
      <c r="M10" s="218"/>
      <c r="N10" s="219">
        <f t="shared" si="0"/>
        <v>922.5</v>
      </c>
      <c r="P10" s="18"/>
      <c r="R10" s="18"/>
    </row>
    <row r="11" spans="1:18" ht="28.5" x14ac:dyDescent="0.45">
      <c r="A11">
        <v>9</v>
      </c>
      <c r="B11" s="215" t="s">
        <v>212</v>
      </c>
      <c r="C11" s="215">
        <f>'Midlands '!A23+'Midlands Ru '!A7</f>
        <v>16</v>
      </c>
      <c r="D11" s="216">
        <f>'Midlands '!I22</f>
        <v>1537.5</v>
      </c>
      <c r="E11" s="223">
        <f>'Midlands Ru '!I6</f>
        <v>102.5</v>
      </c>
      <c r="F11" s="222"/>
      <c r="G11" s="215"/>
      <c r="H11" s="215"/>
      <c r="I11" s="215"/>
      <c r="J11" s="215"/>
      <c r="K11" s="215"/>
      <c r="L11" s="215"/>
      <c r="M11" s="218"/>
      <c r="N11" s="219">
        <f t="shared" si="0"/>
        <v>1640</v>
      </c>
      <c r="P11" s="18"/>
    </row>
    <row r="12" spans="1:18" ht="28.5" x14ac:dyDescent="0.45">
      <c r="A12">
        <v>10</v>
      </c>
      <c r="B12" s="215" t="s">
        <v>818</v>
      </c>
      <c r="C12" s="215"/>
      <c r="D12" s="216"/>
      <c r="E12" s="224"/>
      <c r="F12" s="215"/>
      <c r="G12" s="215"/>
      <c r="H12" s="215"/>
      <c r="I12" s="215"/>
      <c r="J12" s="215"/>
      <c r="K12" s="215"/>
      <c r="L12" s="215"/>
      <c r="M12" s="225">
        <f>'Widows '!I26</f>
        <v>1076.25</v>
      </c>
      <c r="N12" s="219">
        <f>SUM(D12:M12)</f>
        <v>1076.25</v>
      </c>
      <c r="P12" t="s">
        <v>830</v>
      </c>
    </row>
    <row r="13" spans="1:18" s="80" customFormat="1" ht="29.25" thickBot="1" x14ac:dyDescent="0.5">
      <c r="B13" s="226" t="s">
        <v>8</v>
      </c>
      <c r="C13" s="226">
        <f>SUM(C3:C12)</f>
        <v>172</v>
      </c>
      <c r="D13" s="227">
        <f>SUM(D3:D12)</f>
        <v>14862.5</v>
      </c>
      <c r="E13" s="228">
        <f>SUM(E3:E12)</f>
        <v>4612.5</v>
      </c>
      <c r="F13" s="229"/>
      <c r="G13" s="230"/>
      <c r="H13" s="229"/>
      <c r="I13" s="229"/>
      <c r="J13" s="229"/>
      <c r="K13" s="229"/>
      <c r="L13" s="229"/>
      <c r="M13" s="231">
        <f t="shared" ref="M13" si="1">SUM(M3:M12)</f>
        <v>1076.25</v>
      </c>
      <c r="N13" s="232">
        <f>SUM(N3:N12)</f>
        <v>20551.25</v>
      </c>
      <c r="O13" s="81"/>
      <c r="P13" s="81">
        <f>N13</f>
        <v>20551.25</v>
      </c>
      <c r="R13" s="81"/>
    </row>
    <row r="14" spans="1:18" ht="29.25" thickTop="1" x14ac:dyDescent="0.45">
      <c r="B14" s="76"/>
      <c r="C14" s="76"/>
      <c r="D14" s="195"/>
      <c r="E14" s="202"/>
      <c r="F14" s="76"/>
      <c r="G14" s="76"/>
      <c r="H14" s="76"/>
      <c r="I14" s="76"/>
      <c r="J14" s="76"/>
      <c r="K14" s="76"/>
      <c r="L14" s="76"/>
      <c r="M14" s="205"/>
      <c r="N14" s="208"/>
      <c r="P14" s="18"/>
    </row>
    <row r="15" spans="1:18" ht="28.5" x14ac:dyDescent="0.45">
      <c r="A15" s="79"/>
      <c r="B15" s="76" t="s">
        <v>820</v>
      </c>
      <c r="C15" s="76" t="s">
        <v>845</v>
      </c>
      <c r="D15" s="196">
        <v>10000</v>
      </c>
      <c r="E15" s="203"/>
      <c r="F15" s="197"/>
      <c r="G15" s="198"/>
      <c r="H15" s="198"/>
      <c r="I15" s="198"/>
      <c r="J15" s="198"/>
      <c r="K15" s="198"/>
      <c r="L15" s="198"/>
      <c r="M15" s="206"/>
      <c r="N15" s="209">
        <f>D15+E15+F15</f>
        <v>10000</v>
      </c>
      <c r="P15" s="18"/>
      <c r="R15" s="18"/>
    </row>
    <row r="16" spans="1:18" ht="28.5" x14ac:dyDescent="0.45">
      <c r="B16" s="76" t="s">
        <v>820</v>
      </c>
      <c r="C16" s="76"/>
      <c r="D16" s="196"/>
      <c r="E16" s="204"/>
      <c r="F16" s="197"/>
      <c r="G16" s="198"/>
      <c r="H16" s="198"/>
      <c r="I16" s="198"/>
      <c r="J16" s="198"/>
      <c r="K16" s="198"/>
      <c r="L16" s="198"/>
      <c r="M16" s="206"/>
      <c r="N16" s="209">
        <v>0</v>
      </c>
      <c r="P16" s="18"/>
    </row>
    <row r="17" spans="2:19" ht="28.5" x14ac:dyDescent="0.45">
      <c r="B17" s="76" t="s">
        <v>821</v>
      </c>
      <c r="C17" s="76"/>
      <c r="D17" s="196"/>
      <c r="E17" s="204"/>
      <c r="F17" s="198"/>
      <c r="G17" s="198"/>
      <c r="H17" s="198"/>
      <c r="I17" s="198"/>
      <c r="J17" s="198"/>
      <c r="K17" s="198"/>
      <c r="L17" s="198"/>
      <c r="M17" s="206"/>
      <c r="N17" s="209">
        <v>0</v>
      </c>
      <c r="P17" s="18"/>
    </row>
    <row r="18" spans="2:19" ht="28.5" x14ac:dyDescent="0.45">
      <c r="B18" s="76"/>
      <c r="C18" s="76"/>
      <c r="D18" s="196"/>
      <c r="E18" s="204"/>
      <c r="F18" s="198"/>
      <c r="G18" s="198"/>
      <c r="H18" s="198"/>
      <c r="I18" s="198"/>
      <c r="J18" s="198"/>
      <c r="K18" s="198"/>
      <c r="L18" s="198"/>
      <c r="M18" s="206"/>
      <c r="N18" s="209"/>
    </row>
    <row r="19" spans="2:19" ht="28.5" x14ac:dyDescent="0.45">
      <c r="B19" s="233" t="s">
        <v>8</v>
      </c>
      <c r="C19" s="233"/>
      <c r="D19" s="234">
        <f>SUM(D15:D18)</f>
        <v>10000</v>
      </c>
      <c r="E19" s="235">
        <f>SUM(E15:E18)</f>
        <v>0</v>
      </c>
      <c r="F19" s="236">
        <f t="shared" ref="F19:L19" si="2">SUM(F15:F18)</f>
        <v>0</v>
      </c>
      <c r="G19" s="236">
        <f t="shared" si="2"/>
        <v>0</v>
      </c>
      <c r="H19" s="236">
        <f t="shared" si="2"/>
        <v>0</v>
      </c>
      <c r="I19" s="236">
        <f t="shared" si="2"/>
        <v>0</v>
      </c>
      <c r="J19" s="236">
        <f t="shared" si="2"/>
        <v>0</v>
      </c>
      <c r="K19" s="236">
        <f t="shared" si="2"/>
        <v>0</v>
      </c>
      <c r="L19" s="236">
        <f t="shared" si="2"/>
        <v>0</v>
      </c>
      <c r="M19" s="237">
        <f>SUM(M15:M18)</f>
        <v>0</v>
      </c>
      <c r="N19" s="238">
        <f>SUM(N15:N18)</f>
        <v>10000</v>
      </c>
    </row>
    <row r="20" spans="2:19" ht="28.5" x14ac:dyDescent="0.45">
      <c r="B20" s="76"/>
      <c r="C20" s="76"/>
      <c r="D20" s="199"/>
      <c r="E20" s="202"/>
      <c r="F20" s="76"/>
      <c r="G20" s="76"/>
      <c r="H20" s="76"/>
      <c r="I20" s="76"/>
      <c r="J20" s="76"/>
      <c r="K20" s="76"/>
      <c r="L20" s="76"/>
      <c r="M20" s="205"/>
      <c r="N20" s="208"/>
      <c r="S20" s="18"/>
    </row>
    <row r="21" spans="2:19" ht="29.25" thickBot="1" x14ac:dyDescent="0.5">
      <c r="B21" s="200" t="s">
        <v>205</v>
      </c>
      <c r="C21" s="200"/>
      <c r="D21" s="239">
        <f>D19-D13</f>
        <v>-4862.5</v>
      </c>
      <c r="E21" s="240">
        <f>E19-E13</f>
        <v>-4612.5</v>
      </c>
      <c r="F21" s="201">
        <f>F19-F13</f>
        <v>0</v>
      </c>
      <c r="G21" s="241"/>
      <c r="H21" s="201">
        <f t="shared" ref="H21:L21" si="3">H19-H13</f>
        <v>0</v>
      </c>
      <c r="I21" s="201">
        <f t="shared" si="3"/>
        <v>0</v>
      </c>
      <c r="J21" s="201">
        <f t="shared" si="3"/>
        <v>0</v>
      </c>
      <c r="K21" s="201">
        <f t="shared" si="3"/>
        <v>0</v>
      </c>
      <c r="L21" s="201">
        <f t="shared" si="3"/>
        <v>0</v>
      </c>
      <c r="M21" s="207"/>
      <c r="N21" s="242">
        <f>N19-N13</f>
        <v>-10551.25</v>
      </c>
    </row>
    <row r="22" spans="2:19" ht="15.75" thickTop="1" x14ac:dyDescent="0.25"/>
    <row r="24" spans="2:19" ht="15.75" x14ac:dyDescent="0.25">
      <c r="N24" s="91"/>
    </row>
    <row r="25" spans="2:19" ht="15.75" x14ac:dyDescent="0.25">
      <c r="N25" s="91"/>
    </row>
    <row r="26" spans="2:19" ht="15.75" x14ac:dyDescent="0.25">
      <c r="N26" s="91"/>
    </row>
    <row r="27" spans="2:19" ht="15.75" x14ac:dyDescent="0.25">
      <c r="K27" s="39"/>
      <c r="L27" s="39"/>
      <c r="M27" s="39"/>
      <c r="N27" s="91"/>
    </row>
    <row r="28" spans="2:19" ht="15.75" x14ac:dyDescent="0.25">
      <c r="K28" s="39"/>
      <c r="L28" s="39"/>
      <c r="M28" s="39"/>
      <c r="N28" s="91"/>
      <c r="P28" s="18"/>
    </row>
    <row r="29" spans="2:19" x14ac:dyDescent="0.25">
      <c r="K29" s="39"/>
      <c r="L29" s="39"/>
      <c r="M29" s="39"/>
    </row>
  </sheetData>
  <sortState xmlns:xlrd2="http://schemas.microsoft.com/office/spreadsheetml/2017/richdata2" ref="B3:B11">
    <sortCondition ref="B3:B11"/>
  </sortState>
  <pageMargins left="0.7" right="0.7" top="0.75" bottom="0.75" header="0.3" footer="0.3"/>
  <pageSetup paperSize="9" scale="42" orientation="portrait" r:id="rId1"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BAE01-DB88-4B69-ABA9-2EE6F77FB316}">
  <sheetPr>
    <tabColor theme="6" tint="-0.249977111117893"/>
  </sheetPr>
  <dimension ref="A1:G29"/>
  <sheetViews>
    <sheetView workbookViewId="0">
      <selection activeCell="F17" sqref="A4:F17"/>
    </sheetView>
  </sheetViews>
  <sheetFormatPr defaultRowHeight="15" x14ac:dyDescent="0.25"/>
  <cols>
    <col min="1" max="1" width="19.5703125" style="3" customWidth="1"/>
    <col min="2" max="2" width="20.85546875" style="4" customWidth="1"/>
    <col min="3" max="3" width="18.140625" customWidth="1"/>
    <col min="4" max="4" width="17.5703125" customWidth="1"/>
    <col min="5" max="5" width="11.85546875" customWidth="1"/>
    <col min="6" max="6" width="8.42578125" bestFit="1" customWidth="1"/>
    <col min="7" max="7" width="15.140625" customWidth="1"/>
  </cols>
  <sheetData>
    <row r="1" spans="1:6" x14ac:dyDescent="0.25">
      <c r="A1" s="48"/>
      <c r="B1"/>
    </row>
    <row r="2" spans="1:6" ht="23.25" x14ac:dyDescent="0.35">
      <c r="A2" s="48"/>
      <c r="B2" s="283" t="s">
        <v>839</v>
      </c>
    </row>
    <row r="3" spans="1:6" x14ac:dyDescent="0.25">
      <c r="A3" s="48"/>
      <c r="B3"/>
    </row>
    <row r="4" spans="1:6" x14ac:dyDescent="0.25">
      <c r="A4" s="6" t="s">
        <v>2</v>
      </c>
      <c r="B4" s="6" t="s">
        <v>0</v>
      </c>
      <c r="C4" s="6" t="s">
        <v>4</v>
      </c>
      <c r="D4" s="6" t="s">
        <v>852</v>
      </c>
      <c r="E4" s="6" t="s">
        <v>6</v>
      </c>
      <c r="F4" s="6" t="s">
        <v>7</v>
      </c>
    </row>
    <row r="5" spans="1:6" x14ac:dyDescent="0.25">
      <c r="A5" s="22" t="s">
        <v>25</v>
      </c>
      <c r="B5" s="22" t="s">
        <v>11</v>
      </c>
      <c r="C5" s="22">
        <v>771722934</v>
      </c>
      <c r="D5" s="22" t="s">
        <v>38</v>
      </c>
      <c r="E5" s="23">
        <v>100</v>
      </c>
      <c r="F5" s="17">
        <v>2.5</v>
      </c>
    </row>
    <row r="6" spans="1:6" x14ac:dyDescent="0.25">
      <c r="A6" s="22" t="s">
        <v>26</v>
      </c>
      <c r="B6" s="22" t="s">
        <v>12</v>
      </c>
      <c r="C6" s="22">
        <v>775935205</v>
      </c>
      <c r="D6" s="22" t="s">
        <v>39</v>
      </c>
      <c r="E6" s="23">
        <v>100</v>
      </c>
      <c r="F6" s="17">
        <v>2.5</v>
      </c>
    </row>
    <row r="7" spans="1:6" x14ac:dyDescent="0.25">
      <c r="A7" s="22" t="s">
        <v>27</v>
      </c>
      <c r="B7" s="22" t="s">
        <v>13</v>
      </c>
      <c r="C7" s="22">
        <v>784880451</v>
      </c>
      <c r="D7" s="22" t="s">
        <v>40</v>
      </c>
      <c r="E7" s="23">
        <v>100</v>
      </c>
      <c r="F7" s="17">
        <v>2.5</v>
      </c>
    </row>
    <row r="8" spans="1:6" x14ac:dyDescent="0.25">
      <c r="A8" s="22" t="s">
        <v>28</v>
      </c>
      <c r="B8" s="22" t="s">
        <v>14</v>
      </c>
      <c r="C8" s="22">
        <v>773741274</v>
      </c>
      <c r="D8" s="24" t="s">
        <v>41</v>
      </c>
      <c r="E8" s="23">
        <v>100</v>
      </c>
      <c r="F8" s="17">
        <v>2.5</v>
      </c>
    </row>
    <row r="9" spans="1:6" x14ac:dyDescent="0.25">
      <c r="A9" s="22" t="s">
        <v>29</v>
      </c>
      <c r="B9" s="22" t="s">
        <v>15</v>
      </c>
      <c r="C9" s="22">
        <v>785808611</v>
      </c>
      <c r="D9" s="24" t="s">
        <v>854</v>
      </c>
      <c r="E9" s="23">
        <v>100</v>
      </c>
      <c r="F9" s="17">
        <v>2.5</v>
      </c>
    </row>
    <row r="10" spans="1:6" x14ac:dyDescent="0.25">
      <c r="A10" s="22" t="s">
        <v>30</v>
      </c>
      <c r="B10" s="22" t="s">
        <v>16</v>
      </c>
      <c r="C10" s="22">
        <v>771914658</v>
      </c>
      <c r="D10" s="22" t="s">
        <v>42</v>
      </c>
      <c r="E10" s="23">
        <v>100</v>
      </c>
      <c r="F10" s="17">
        <v>2.5</v>
      </c>
    </row>
    <row r="11" spans="1:6" x14ac:dyDescent="0.25">
      <c r="A11" s="22" t="s">
        <v>31</v>
      </c>
      <c r="B11" s="22" t="s">
        <v>18</v>
      </c>
      <c r="C11" s="22">
        <v>774421306</v>
      </c>
      <c r="D11" s="22" t="s">
        <v>43</v>
      </c>
      <c r="E11" s="23">
        <v>100</v>
      </c>
      <c r="F11" s="17">
        <v>2.5</v>
      </c>
    </row>
    <row r="12" spans="1:6" x14ac:dyDescent="0.25">
      <c r="A12" s="22" t="s">
        <v>32</v>
      </c>
      <c r="B12" s="22" t="s">
        <v>19</v>
      </c>
      <c r="C12" s="22">
        <v>785741284</v>
      </c>
      <c r="D12" s="22" t="s">
        <v>44</v>
      </c>
      <c r="E12" s="23">
        <v>100</v>
      </c>
      <c r="F12" s="17">
        <v>2.5</v>
      </c>
    </row>
    <row r="13" spans="1:6" x14ac:dyDescent="0.25">
      <c r="A13" s="22" t="s">
        <v>735</v>
      </c>
      <c r="B13" s="22" t="s">
        <v>736</v>
      </c>
      <c r="C13" s="169">
        <v>775148123</v>
      </c>
      <c r="D13" s="168" t="s">
        <v>739</v>
      </c>
      <c r="E13" s="23">
        <v>100</v>
      </c>
      <c r="F13" s="17">
        <v>2.5</v>
      </c>
    </row>
    <row r="14" spans="1:6" x14ac:dyDescent="0.25">
      <c r="A14" s="22" t="s">
        <v>35</v>
      </c>
      <c r="B14" s="22" t="s">
        <v>21</v>
      </c>
      <c r="C14" s="22">
        <v>783234319</v>
      </c>
      <c r="D14" s="22" t="s">
        <v>46</v>
      </c>
      <c r="E14" s="23">
        <v>100</v>
      </c>
      <c r="F14" s="17">
        <v>2.5</v>
      </c>
    </row>
    <row r="15" spans="1:6" x14ac:dyDescent="0.25">
      <c r="A15" s="22" t="s">
        <v>36</v>
      </c>
      <c r="B15" s="22" t="s">
        <v>23</v>
      </c>
      <c r="C15" s="22">
        <v>775353764</v>
      </c>
      <c r="D15" s="22" t="s">
        <v>48</v>
      </c>
      <c r="E15" s="23">
        <v>100</v>
      </c>
      <c r="F15" s="17">
        <v>2.5</v>
      </c>
    </row>
    <row r="16" spans="1:6" x14ac:dyDescent="0.25">
      <c r="A16" s="8" t="s">
        <v>698</v>
      </c>
      <c r="B16" s="1" t="s">
        <v>697</v>
      </c>
      <c r="C16">
        <v>773764586</v>
      </c>
      <c r="D16" s="167" t="s">
        <v>703</v>
      </c>
      <c r="E16" s="23">
        <v>100</v>
      </c>
      <c r="F16" s="17">
        <v>2.5</v>
      </c>
    </row>
    <row r="17" spans="1:7" s="19" customFormat="1" x14ac:dyDescent="0.25">
      <c r="A17" s="1" t="s">
        <v>738</v>
      </c>
      <c r="B17" s="1" t="s">
        <v>737</v>
      </c>
      <c r="C17" s="169">
        <v>776954438</v>
      </c>
      <c r="D17" s="168" t="s">
        <v>740</v>
      </c>
      <c r="E17" s="23">
        <v>100</v>
      </c>
      <c r="F17" s="17">
        <v>2.5</v>
      </c>
    </row>
    <row r="18" spans="1:7" x14ac:dyDescent="0.25">
      <c r="A18" s="6" t="s">
        <v>8</v>
      </c>
      <c r="C18" s="1"/>
      <c r="D18" s="9"/>
      <c r="E18" s="17">
        <f>SUM(E5:E17)</f>
        <v>1300</v>
      </c>
      <c r="F18" s="7">
        <f>SUM(F5:F17)</f>
        <v>32.5</v>
      </c>
      <c r="G18" s="18">
        <f>+E18+F18</f>
        <v>1332.5</v>
      </c>
    </row>
    <row r="19" spans="1:7" x14ac:dyDescent="0.25">
      <c r="B19" s="4">
        <f>COUNTA(B5:B17)</f>
        <v>13</v>
      </c>
    </row>
    <row r="20" spans="1:7" x14ac:dyDescent="0.25">
      <c r="D20" s="4" t="s">
        <v>855</v>
      </c>
    </row>
    <row r="21" spans="1:7" x14ac:dyDescent="0.25">
      <c r="D21" s="4"/>
    </row>
    <row r="22" spans="1:7" x14ac:dyDescent="0.25">
      <c r="D22" s="4"/>
    </row>
    <row r="23" spans="1:7" x14ac:dyDescent="0.25">
      <c r="D23" s="4"/>
    </row>
    <row r="24" spans="1:7" x14ac:dyDescent="0.25">
      <c r="D24" s="4"/>
    </row>
    <row r="25" spans="1:7" x14ac:dyDescent="0.25">
      <c r="D25" s="4"/>
    </row>
    <row r="26" spans="1:7" x14ac:dyDescent="0.25">
      <c r="D26" s="4"/>
    </row>
    <row r="27" spans="1:7" x14ac:dyDescent="0.25">
      <c r="D27" s="20"/>
    </row>
    <row r="28" spans="1:7" x14ac:dyDescent="0.25">
      <c r="D28" s="20"/>
    </row>
    <row r="29" spans="1:7" x14ac:dyDescent="0.25">
      <c r="D29" s="21"/>
      <c r="E29" s="21"/>
      <c r="F29" s="2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39997558519241921"/>
  </sheetPr>
  <dimension ref="A1:G24"/>
  <sheetViews>
    <sheetView workbookViewId="0">
      <selection activeCell="F11" sqref="A3:F11"/>
    </sheetView>
  </sheetViews>
  <sheetFormatPr defaultRowHeight="15" x14ac:dyDescent="0.25"/>
  <cols>
    <col min="1" max="1" width="19.5703125" style="3" customWidth="1"/>
    <col min="2" max="2" width="20.85546875" style="4" customWidth="1"/>
    <col min="3" max="3" width="18.140625" customWidth="1"/>
    <col min="4" max="4" width="17.5703125" customWidth="1"/>
    <col min="5" max="5" width="11.85546875" customWidth="1"/>
    <col min="6" max="6" width="8.42578125" bestFit="1" customWidth="1"/>
    <col min="7" max="7" width="10.5703125" bestFit="1" customWidth="1"/>
  </cols>
  <sheetData>
    <row r="1" spans="1:7" ht="23.25" x14ac:dyDescent="0.35">
      <c r="A1" s="48"/>
      <c r="B1" s="283" t="s">
        <v>846</v>
      </c>
    </row>
    <row r="2" spans="1:7" x14ac:dyDescent="0.25">
      <c r="A2" s="48"/>
      <c r="B2"/>
    </row>
    <row r="3" spans="1:7" x14ac:dyDescent="0.25">
      <c r="A3" s="6" t="s">
        <v>2</v>
      </c>
      <c r="B3" s="6" t="s">
        <v>0</v>
      </c>
      <c r="C3" s="6" t="s">
        <v>4</v>
      </c>
      <c r="D3" s="6" t="s">
        <v>5</v>
      </c>
      <c r="E3" s="6" t="s">
        <v>6</v>
      </c>
      <c r="F3" s="6" t="s">
        <v>7</v>
      </c>
    </row>
    <row r="4" spans="1:7" x14ac:dyDescent="0.25">
      <c r="A4" s="1" t="s">
        <v>52</v>
      </c>
      <c r="B4" s="1" t="s">
        <v>51</v>
      </c>
      <c r="C4" s="10" t="s">
        <v>53</v>
      </c>
      <c r="D4" s="7" t="s">
        <v>54</v>
      </c>
      <c r="E4" s="2">
        <v>100</v>
      </c>
      <c r="F4" s="17">
        <v>2.5</v>
      </c>
    </row>
    <row r="5" spans="1:7" x14ac:dyDescent="0.25">
      <c r="A5" s="8" t="s">
        <v>55</v>
      </c>
      <c r="B5" s="1" t="s">
        <v>856</v>
      </c>
      <c r="C5" s="10" t="s">
        <v>56</v>
      </c>
      <c r="D5" s="7" t="s">
        <v>57</v>
      </c>
      <c r="E5" s="2">
        <v>100</v>
      </c>
      <c r="F5" s="17">
        <v>2.5</v>
      </c>
    </row>
    <row r="6" spans="1:7" x14ac:dyDescent="0.25">
      <c r="A6" s="8" t="s">
        <v>59</v>
      </c>
      <c r="B6" s="8" t="s">
        <v>58</v>
      </c>
      <c r="C6" s="10" t="s">
        <v>60</v>
      </c>
      <c r="D6" s="7" t="s">
        <v>61</v>
      </c>
      <c r="E6" s="2">
        <v>100</v>
      </c>
      <c r="F6" s="17">
        <v>2.5</v>
      </c>
    </row>
    <row r="7" spans="1:7" x14ac:dyDescent="0.25">
      <c r="A7" s="8" t="s">
        <v>63</v>
      </c>
      <c r="B7" s="1" t="s">
        <v>62</v>
      </c>
      <c r="C7" s="10" t="s">
        <v>64</v>
      </c>
      <c r="D7" s="7" t="s">
        <v>65</v>
      </c>
      <c r="E7" s="2">
        <v>100</v>
      </c>
      <c r="F7" s="17">
        <v>2.5</v>
      </c>
    </row>
    <row r="8" spans="1:7" x14ac:dyDescent="0.25">
      <c r="A8" s="1" t="s">
        <v>67</v>
      </c>
      <c r="B8" s="1" t="s">
        <v>66</v>
      </c>
      <c r="C8" s="10" t="s">
        <v>79</v>
      </c>
      <c r="D8" s="1" t="s">
        <v>68</v>
      </c>
      <c r="E8" s="2">
        <v>100</v>
      </c>
      <c r="F8" s="17">
        <v>2.5</v>
      </c>
    </row>
    <row r="9" spans="1:7" x14ac:dyDescent="0.25">
      <c r="A9" s="8" t="s">
        <v>70</v>
      </c>
      <c r="B9" s="1" t="s">
        <v>69</v>
      </c>
      <c r="C9" s="13" t="s">
        <v>78</v>
      </c>
      <c r="D9" s="7" t="s">
        <v>71</v>
      </c>
      <c r="E9" s="2">
        <v>100</v>
      </c>
      <c r="F9" s="17">
        <v>2.5</v>
      </c>
    </row>
    <row r="10" spans="1:7" x14ac:dyDescent="0.25">
      <c r="A10" s="1" t="s">
        <v>73</v>
      </c>
      <c r="B10" s="1" t="s">
        <v>72</v>
      </c>
      <c r="C10" s="10" t="s">
        <v>74</v>
      </c>
      <c r="D10" s="1" t="s">
        <v>75</v>
      </c>
      <c r="E10" s="2">
        <v>100</v>
      </c>
      <c r="F10" s="17">
        <v>2.5</v>
      </c>
    </row>
    <row r="11" spans="1:7" x14ac:dyDescent="0.25">
      <c r="A11" s="8" t="s">
        <v>76</v>
      </c>
      <c r="B11" s="8" t="s">
        <v>857</v>
      </c>
      <c r="C11" s="10" t="s">
        <v>77</v>
      </c>
      <c r="D11" s="7" t="s">
        <v>80</v>
      </c>
      <c r="E11" s="2">
        <v>100</v>
      </c>
      <c r="F11" s="17">
        <v>2.5</v>
      </c>
    </row>
    <row r="12" spans="1:7" s="19" customFormat="1" x14ac:dyDescent="0.25">
      <c r="A12" s="1"/>
      <c r="B12" s="1"/>
      <c r="C12" s="11"/>
      <c r="D12" s="7"/>
      <c r="E12" s="15"/>
      <c r="F12" s="7"/>
    </row>
    <row r="13" spans="1:7" x14ac:dyDescent="0.25">
      <c r="A13" s="6" t="s">
        <v>8</v>
      </c>
      <c r="C13" s="1"/>
      <c r="D13" s="9"/>
      <c r="E13" s="17">
        <f>SUM(E4:E12)</f>
        <v>800</v>
      </c>
      <c r="F13" s="7">
        <f>SUM(F4:F12)</f>
        <v>20</v>
      </c>
      <c r="G13" s="18">
        <f>+E13+F13</f>
        <v>820</v>
      </c>
    </row>
    <row r="14" spans="1:7" x14ac:dyDescent="0.25">
      <c r="B14" s="4">
        <f>COUNTA(B4:B11)</f>
        <v>8</v>
      </c>
    </row>
    <row r="15" spans="1:7" x14ac:dyDescent="0.25">
      <c r="D15" s="4"/>
    </row>
    <row r="16" spans="1:7" x14ac:dyDescent="0.25">
      <c r="D16" s="4"/>
    </row>
    <row r="17" spans="4:6" x14ac:dyDescent="0.25">
      <c r="D17" s="4"/>
    </row>
    <row r="18" spans="4:6" x14ac:dyDescent="0.25">
      <c r="D18" s="4"/>
    </row>
    <row r="19" spans="4:6" x14ac:dyDescent="0.25">
      <c r="D19" s="4"/>
    </row>
    <row r="20" spans="4:6" x14ac:dyDescent="0.25">
      <c r="D20" s="4"/>
    </row>
    <row r="21" spans="4:6" x14ac:dyDescent="0.25">
      <c r="D21" s="4"/>
    </row>
    <row r="22" spans="4:6" x14ac:dyDescent="0.25">
      <c r="D22" s="20"/>
    </row>
    <row r="23" spans="4:6" x14ac:dyDescent="0.25">
      <c r="D23" s="20"/>
    </row>
    <row r="24" spans="4:6" x14ac:dyDescent="0.25">
      <c r="D24" s="21"/>
      <c r="E24" s="21"/>
      <c r="F24" s="2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75433-907E-4423-8644-5C9F42204296}">
  <dimension ref="A1:G19"/>
  <sheetViews>
    <sheetView workbookViewId="0">
      <selection activeCell="A4" sqref="A4"/>
    </sheetView>
  </sheetViews>
  <sheetFormatPr defaultRowHeight="15" x14ac:dyDescent="0.25"/>
  <cols>
    <col min="1" max="1" width="19.5703125" style="3" customWidth="1"/>
    <col min="2" max="2" width="20.85546875" style="4" customWidth="1"/>
    <col min="3" max="3" width="18.140625" customWidth="1"/>
    <col min="4" max="4" width="17.5703125" customWidth="1"/>
    <col min="5" max="5" width="11.85546875" customWidth="1"/>
    <col min="6" max="6" width="8.42578125" bestFit="1" customWidth="1"/>
    <col min="7" max="7" width="10.5703125" bestFit="1" customWidth="1"/>
  </cols>
  <sheetData>
    <row r="1" spans="1:7" ht="23.25" x14ac:dyDescent="0.35">
      <c r="A1" s="48"/>
      <c r="B1" s="283" t="s">
        <v>846</v>
      </c>
    </row>
    <row r="2" spans="1:7" x14ac:dyDescent="0.25">
      <c r="A2" s="48"/>
      <c r="B2"/>
    </row>
    <row r="3" spans="1:7" x14ac:dyDescent="0.25">
      <c r="A3" s="6" t="s">
        <v>2</v>
      </c>
      <c r="B3" s="6" t="s">
        <v>0</v>
      </c>
      <c r="C3" s="6" t="s">
        <v>4</v>
      </c>
      <c r="D3" s="6" t="s">
        <v>5</v>
      </c>
      <c r="E3" s="6" t="s">
        <v>6</v>
      </c>
      <c r="F3" s="6" t="s">
        <v>7</v>
      </c>
    </row>
    <row r="4" spans="1:7" x14ac:dyDescent="0.25">
      <c r="A4" s="8" t="s">
        <v>82</v>
      </c>
      <c r="B4" s="1" t="s">
        <v>81</v>
      </c>
      <c r="C4" s="14" t="s">
        <v>83</v>
      </c>
      <c r="D4" s="7" t="s">
        <v>84</v>
      </c>
      <c r="E4" s="2">
        <v>100</v>
      </c>
      <c r="F4" s="17">
        <v>2.5</v>
      </c>
    </row>
    <row r="5" spans="1:7" x14ac:dyDescent="0.25">
      <c r="A5" s="1" t="s">
        <v>86</v>
      </c>
      <c r="B5" s="8" t="s">
        <v>85</v>
      </c>
      <c r="C5" s="14" t="s">
        <v>87</v>
      </c>
      <c r="D5" s="7" t="s">
        <v>88</v>
      </c>
      <c r="E5" s="2">
        <v>100</v>
      </c>
      <c r="F5" s="17">
        <v>2.5</v>
      </c>
    </row>
    <row r="6" spans="1:7" ht="22.5" customHeight="1" x14ac:dyDescent="0.25">
      <c r="A6" s="8"/>
      <c r="B6" s="8"/>
      <c r="C6" s="14"/>
      <c r="D6" s="7"/>
      <c r="E6" s="12"/>
      <c r="F6" s="7"/>
    </row>
    <row r="7" spans="1:7" s="19" customFormat="1" x14ac:dyDescent="0.25">
      <c r="A7" s="1"/>
      <c r="B7" s="1"/>
      <c r="C7" s="11"/>
      <c r="D7" s="7"/>
      <c r="E7" s="15"/>
      <c r="F7" s="7"/>
    </row>
    <row r="8" spans="1:7" x14ac:dyDescent="0.25">
      <c r="A8" s="6" t="s">
        <v>8</v>
      </c>
      <c r="C8" s="1"/>
      <c r="D8" s="9"/>
      <c r="E8" s="17">
        <f>SUM(E4:E7)</f>
        <v>200</v>
      </c>
      <c r="F8" s="7">
        <f>SUM(F4:F7)</f>
        <v>5</v>
      </c>
      <c r="G8" s="18">
        <f>+E8+F8</f>
        <v>205</v>
      </c>
    </row>
    <row r="9" spans="1:7" x14ac:dyDescent="0.25">
      <c r="B9" s="4">
        <f>COUNTA(B4:B5)</f>
        <v>2</v>
      </c>
    </row>
    <row r="10" spans="1:7" x14ac:dyDescent="0.25">
      <c r="D10" s="4"/>
    </row>
    <row r="11" spans="1:7" x14ac:dyDescent="0.25">
      <c r="D11" s="4"/>
    </row>
    <row r="12" spans="1:7" x14ac:dyDescent="0.25">
      <c r="D12" s="4"/>
    </row>
    <row r="13" spans="1:7" x14ac:dyDescent="0.25">
      <c r="D13" s="4"/>
    </row>
    <row r="14" spans="1:7" x14ac:dyDescent="0.25">
      <c r="D14" s="4"/>
    </row>
    <row r="15" spans="1:7" x14ac:dyDescent="0.25">
      <c r="D15" s="4"/>
    </row>
    <row r="16" spans="1:7" x14ac:dyDescent="0.25">
      <c r="D16" s="4"/>
    </row>
    <row r="17" spans="4:6" x14ac:dyDescent="0.25">
      <c r="D17" s="20"/>
    </row>
    <row r="18" spans="4:6" x14ac:dyDescent="0.25">
      <c r="D18" s="20"/>
    </row>
    <row r="19" spans="4:6" x14ac:dyDescent="0.25">
      <c r="D19" s="21"/>
      <c r="E19" s="21"/>
      <c r="F19" s="2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-0.499984740745262"/>
  </sheetPr>
  <dimension ref="A1:G158"/>
  <sheetViews>
    <sheetView workbookViewId="0">
      <selection activeCell="F12" sqref="A4:F12"/>
    </sheetView>
  </sheetViews>
  <sheetFormatPr defaultRowHeight="15" x14ac:dyDescent="0.25"/>
  <cols>
    <col min="1" max="1" width="19.5703125" style="3" customWidth="1"/>
    <col min="2" max="2" width="20.85546875" style="4" customWidth="1"/>
    <col min="3" max="3" width="18.140625" customWidth="1"/>
    <col min="4" max="4" width="17.5703125" customWidth="1"/>
    <col min="5" max="5" width="11.85546875" style="39" customWidth="1"/>
    <col min="6" max="6" width="8.42578125" style="39" bestFit="1" customWidth="1"/>
    <col min="7" max="7" width="15.140625" customWidth="1"/>
  </cols>
  <sheetData>
    <row r="1" spans="1:7" x14ac:dyDescent="0.25">
      <c r="A1" s="48"/>
      <c r="B1"/>
    </row>
    <row r="2" spans="1:7" x14ac:dyDescent="0.25">
      <c r="A2" s="48"/>
      <c r="B2" s="21" t="s">
        <v>847</v>
      </c>
    </row>
    <row r="3" spans="1:7" x14ac:dyDescent="0.25">
      <c r="A3" s="48"/>
      <c r="B3"/>
    </row>
    <row r="4" spans="1:7" x14ac:dyDescent="0.25">
      <c r="A4" s="6" t="s">
        <v>2</v>
      </c>
      <c r="B4" s="6" t="s">
        <v>50</v>
      </c>
      <c r="C4" s="6" t="s">
        <v>4</v>
      </c>
      <c r="D4" s="6" t="s">
        <v>5</v>
      </c>
      <c r="E4" s="50" t="s">
        <v>6</v>
      </c>
      <c r="F4" s="50" t="s">
        <v>7</v>
      </c>
    </row>
    <row r="5" spans="1:7" x14ac:dyDescent="0.25">
      <c r="A5" s="1" t="s">
        <v>90</v>
      </c>
      <c r="B5" s="1" t="s">
        <v>89</v>
      </c>
      <c r="C5" s="10" t="s">
        <v>91</v>
      </c>
      <c r="D5" s="7" t="s">
        <v>92</v>
      </c>
      <c r="E5" s="2">
        <v>100</v>
      </c>
      <c r="F5" s="51">
        <v>2.5</v>
      </c>
    </row>
    <row r="6" spans="1:7" x14ac:dyDescent="0.25">
      <c r="A6" s="8" t="s">
        <v>94</v>
      </c>
      <c r="B6" s="1" t="s">
        <v>93</v>
      </c>
      <c r="C6" s="10" t="s">
        <v>95</v>
      </c>
      <c r="D6" s="7" t="s">
        <v>96</v>
      </c>
      <c r="E6" s="2">
        <v>100</v>
      </c>
      <c r="F6" s="51">
        <v>2.5</v>
      </c>
    </row>
    <row r="7" spans="1:7" x14ac:dyDescent="0.25">
      <c r="A7" s="8" t="s">
        <v>98</v>
      </c>
      <c r="B7" s="8" t="s">
        <v>97</v>
      </c>
      <c r="C7" s="10" t="s">
        <v>100</v>
      </c>
      <c r="D7" s="7" t="s">
        <v>99</v>
      </c>
      <c r="E7" s="2">
        <v>100</v>
      </c>
      <c r="F7" s="51">
        <v>2.5</v>
      </c>
    </row>
    <row r="8" spans="1:7" x14ac:dyDescent="0.25">
      <c r="A8" s="8" t="s">
        <v>102</v>
      </c>
      <c r="B8" s="1" t="s">
        <v>101</v>
      </c>
      <c r="C8" s="10" t="s">
        <v>103</v>
      </c>
      <c r="D8" s="7" t="s">
        <v>104</v>
      </c>
      <c r="E8" s="2">
        <v>100</v>
      </c>
      <c r="F8" s="51">
        <v>2.5</v>
      </c>
    </row>
    <row r="9" spans="1:7" x14ac:dyDescent="0.25">
      <c r="A9" s="1" t="s">
        <v>106</v>
      </c>
      <c r="B9" s="1" t="s">
        <v>105</v>
      </c>
      <c r="C9" s="10" t="s">
        <v>107</v>
      </c>
      <c r="D9" s="1" t="s">
        <v>108</v>
      </c>
      <c r="E9" s="2">
        <v>100</v>
      </c>
      <c r="F9" s="51">
        <v>2.5</v>
      </c>
    </row>
    <row r="10" spans="1:7" x14ac:dyDescent="0.25">
      <c r="A10" s="8" t="s">
        <v>110</v>
      </c>
      <c r="B10" s="1" t="s">
        <v>109</v>
      </c>
      <c r="C10" s="13" t="s">
        <v>111</v>
      </c>
      <c r="D10" s="7" t="s">
        <v>112</v>
      </c>
      <c r="E10" s="2">
        <v>100</v>
      </c>
      <c r="F10" s="51">
        <v>2.5</v>
      </c>
    </row>
    <row r="11" spans="1:7" x14ac:dyDescent="0.25">
      <c r="A11" s="1" t="s">
        <v>114</v>
      </c>
      <c r="B11" s="1" t="s">
        <v>113</v>
      </c>
      <c r="C11" s="10" t="s">
        <v>115</v>
      </c>
      <c r="D11" s="1" t="s">
        <v>116</v>
      </c>
      <c r="E11" s="2">
        <v>100</v>
      </c>
      <c r="F11" s="51">
        <v>2.5</v>
      </c>
    </row>
    <row r="12" spans="1:7" s="96" customFormat="1" x14ac:dyDescent="0.25">
      <c r="A12" s="97" t="s">
        <v>118</v>
      </c>
      <c r="B12" s="8" t="s">
        <v>117</v>
      </c>
      <c r="C12" s="98" t="s">
        <v>705</v>
      </c>
      <c r="D12" s="94" t="s">
        <v>119</v>
      </c>
      <c r="E12" s="99">
        <v>100</v>
      </c>
      <c r="F12" s="51">
        <v>2.5</v>
      </c>
      <c r="G12" s="100"/>
    </row>
    <row r="13" spans="1:7" x14ac:dyDescent="0.25">
      <c r="A13" s="8"/>
      <c r="B13" s="1"/>
      <c r="C13" s="14"/>
      <c r="D13" s="7"/>
      <c r="E13" s="2"/>
      <c r="F13" s="51"/>
    </row>
    <row r="14" spans="1:7" s="19" customFormat="1" x14ac:dyDescent="0.25">
      <c r="A14" s="47"/>
      <c r="B14" s="47"/>
      <c r="C14" s="160"/>
      <c r="D14" s="161"/>
      <c r="E14" s="15"/>
      <c r="F14" s="52"/>
    </row>
    <row r="15" spans="1:7" x14ac:dyDescent="0.25">
      <c r="A15" s="162" t="s">
        <v>8</v>
      </c>
      <c r="B15" s="162"/>
      <c r="C15" s="163"/>
      <c r="D15" s="164"/>
      <c r="E15" s="165">
        <f>SUM(E5:E14)</f>
        <v>800</v>
      </c>
      <c r="F15" s="165">
        <f>SUM(F5:F14)</f>
        <v>20</v>
      </c>
      <c r="G15" s="166">
        <f>+E15+F15</f>
        <v>820</v>
      </c>
    </row>
    <row r="16" spans="1:7" x14ac:dyDescent="0.25">
      <c r="A16" s="48"/>
      <c r="B16">
        <f>COUNTA(B5:B12)</f>
        <v>8</v>
      </c>
      <c r="E16" s="53"/>
      <c r="F16" s="53"/>
    </row>
    <row r="17" spans="1:6" x14ac:dyDescent="0.25">
      <c r="A17" s="48"/>
      <c r="B17"/>
      <c r="E17" s="53"/>
      <c r="F17" s="53"/>
    </row>
    <row r="18" spans="1:6" x14ac:dyDescent="0.25">
      <c r="A18" s="48"/>
      <c r="B18"/>
      <c r="E18" s="53"/>
      <c r="F18" s="53"/>
    </row>
    <row r="19" spans="1:6" x14ac:dyDescent="0.25">
      <c r="A19" s="48"/>
      <c r="B19"/>
      <c r="E19" s="53"/>
      <c r="F19" s="53"/>
    </row>
    <row r="20" spans="1:6" x14ac:dyDescent="0.25">
      <c r="A20" s="48"/>
      <c r="B20"/>
      <c r="E20" s="53"/>
      <c r="F20" s="53"/>
    </row>
    <row r="21" spans="1:6" x14ac:dyDescent="0.25">
      <c r="A21" s="48"/>
      <c r="B21"/>
      <c r="E21" s="53"/>
      <c r="F21" s="53"/>
    </row>
    <row r="22" spans="1:6" x14ac:dyDescent="0.25">
      <c r="A22" s="48"/>
      <c r="B22"/>
      <c r="E22" s="53"/>
      <c r="F22" s="53"/>
    </row>
    <row r="23" spans="1:6" x14ac:dyDescent="0.25">
      <c r="A23" s="48"/>
      <c r="B23"/>
      <c r="E23" s="53"/>
      <c r="F23" s="53"/>
    </row>
    <row r="24" spans="1:6" x14ac:dyDescent="0.25">
      <c r="A24" s="48"/>
      <c r="B24"/>
      <c r="E24" s="53"/>
      <c r="F24" s="53"/>
    </row>
    <row r="25" spans="1:6" x14ac:dyDescent="0.25">
      <c r="A25" s="48"/>
      <c r="B25"/>
      <c r="E25" s="53"/>
      <c r="F25" s="53"/>
    </row>
    <row r="26" spans="1:6" x14ac:dyDescent="0.25">
      <c r="A26" s="48"/>
      <c r="B26"/>
      <c r="D26" s="21"/>
      <c r="E26" s="54"/>
      <c r="F26" s="54"/>
    </row>
    <row r="27" spans="1:6" x14ac:dyDescent="0.25">
      <c r="A27" s="48"/>
      <c r="B27"/>
      <c r="E27" s="53"/>
      <c r="F27" s="53"/>
    </row>
    <row r="28" spans="1:6" x14ac:dyDescent="0.25">
      <c r="A28" s="48"/>
      <c r="B28"/>
      <c r="E28" s="53"/>
      <c r="F28" s="53"/>
    </row>
    <row r="29" spans="1:6" x14ac:dyDescent="0.25">
      <c r="A29" s="48"/>
      <c r="B29"/>
      <c r="E29" s="53"/>
      <c r="F29" s="53"/>
    </row>
    <row r="30" spans="1:6" x14ac:dyDescent="0.25">
      <c r="A30" s="48"/>
      <c r="B30"/>
      <c r="E30" s="53"/>
      <c r="F30" s="53"/>
    </row>
    <row r="31" spans="1:6" x14ac:dyDescent="0.25">
      <c r="A31" s="48"/>
      <c r="B31"/>
      <c r="E31" s="53"/>
      <c r="F31" s="53"/>
    </row>
    <row r="32" spans="1:6" x14ac:dyDescent="0.25">
      <c r="A32" s="48"/>
      <c r="B32"/>
      <c r="E32" s="53"/>
      <c r="F32" s="53"/>
    </row>
    <row r="33" spans="1:6" x14ac:dyDescent="0.25">
      <c r="A33" s="48"/>
      <c r="B33"/>
      <c r="E33" s="53"/>
      <c r="F33" s="53"/>
    </row>
    <row r="34" spans="1:6" x14ac:dyDescent="0.25">
      <c r="A34" s="48"/>
      <c r="B34"/>
      <c r="E34" s="53"/>
      <c r="F34" s="53"/>
    </row>
    <row r="35" spans="1:6" x14ac:dyDescent="0.25">
      <c r="A35" s="48"/>
      <c r="B35"/>
      <c r="E35" s="53"/>
      <c r="F35" s="53"/>
    </row>
    <row r="36" spans="1:6" x14ac:dyDescent="0.25">
      <c r="A36" s="48"/>
      <c r="B36"/>
      <c r="E36" s="53"/>
      <c r="F36" s="53"/>
    </row>
    <row r="37" spans="1:6" x14ac:dyDescent="0.25">
      <c r="A37" s="48"/>
      <c r="B37"/>
      <c r="E37" s="53"/>
      <c r="F37" s="53"/>
    </row>
    <row r="38" spans="1:6" x14ac:dyDescent="0.25">
      <c r="A38" s="48"/>
      <c r="B38"/>
      <c r="E38" s="53"/>
      <c r="F38" s="53"/>
    </row>
    <row r="39" spans="1:6" x14ac:dyDescent="0.25">
      <c r="A39" s="48"/>
      <c r="B39"/>
      <c r="E39" s="53"/>
      <c r="F39" s="53"/>
    </row>
    <row r="40" spans="1:6" x14ac:dyDescent="0.25">
      <c r="A40" s="48"/>
      <c r="B40"/>
      <c r="E40" s="53"/>
      <c r="F40" s="53"/>
    </row>
    <row r="41" spans="1:6" x14ac:dyDescent="0.25">
      <c r="A41" s="48"/>
      <c r="B41"/>
      <c r="E41" s="53"/>
      <c r="F41" s="53"/>
    </row>
    <row r="42" spans="1:6" x14ac:dyDescent="0.25">
      <c r="A42" s="48"/>
      <c r="B42"/>
      <c r="E42" s="53"/>
      <c r="F42" s="53"/>
    </row>
    <row r="43" spans="1:6" x14ac:dyDescent="0.25">
      <c r="A43" s="48"/>
      <c r="B43"/>
      <c r="E43" s="53"/>
      <c r="F43" s="53"/>
    </row>
    <row r="44" spans="1:6" x14ac:dyDescent="0.25">
      <c r="A44" s="48"/>
      <c r="B44"/>
      <c r="E44" s="53"/>
      <c r="F44" s="53"/>
    </row>
    <row r="45" spans="1:6" x14ac:dyDescent="0.25">
      <c r="A45" s="48"/>
      <c r="B45"/>
      <c r="E45" s="53"/>
      <c r="F45" s="53"/>
    </row>
    <row r="46" spans="1:6" x14ac:dyDescent="0.25">
      <c r="A46" s="48"/>
      <c r="B46"/>
      <c r="E46" s="53"/>
      <c r="F46" s="53"/>
    </row>
    <row r="47" spans="1:6" x14ac:dyDescent="0.25">
      <c r="A47" s="48"/>
      <c r="B47"/>
      <c r="E47" s="53"/>
      <c r="F47" s="53"/>
    </row>
    <row r="48" spans="1:6" x14ac:dyDescent="0.25">
      <c r="A48" s="48"/>
      <c r="B48"/>
      <c r="E48" s="53"/>
      <c r="F48" s="53"/>
    </row>
    <row r="49" spans="1:6" x14ac:dyDescent="0.25">
      <c r="A49" s="48"/>
      <c r="B49"/>
      <c r="E49" s="53"/>
      <c r="F49" s="53"/>
    </row>
    <row r="50" spans="1:6" x14ac:dyDescent="0.25">
      <c r="A50" s="48"/>
      <c r="B50"/>
      <c r="E50" s="53"/>
      <c r="F50" s="53"/>
    </row>
    <row r="51" spans="1:6" x14ac:dyDescent="0.25">
      <c r="A51" s="48"/>
      <c r="B51"/>
      <c r="E51" s="53"/>
      <c r="F51" s="53"/>
    </row>
    <row r="52" spans="1:6" x14ac:dyDescent="0.25">
      <c r="A52" s="48"/>
      <c r="B52"/>
      <c r="E52" s="53"/>
      <c r="F52" s="53"/>
    </row>
    <row r="53" spans="1:6" x14ac:dyDescent="0.25">
      <c r="A53" s="48"/>
      <c r="B53"/>
      <c r="E53" s="53"/>
      <c r="F53" s="53"/>
    </row>
    <row r="54" spans="1:6" x14ac:dyDescent="0.25">
      <c r="A54" s="48"/>
      <c r="B54"/>
      <c r="E54" s="53"/>
      <c r="F54" s="53"/>
    </row>
    <row r="55" spans="1:6" x14ac:dyDescent="0.25">
      <c r="A55" s="48"/>
      <c r="B55"/>
      <c r="E55" s="53"/>
      <c r="F55" s="53"/>
    </row>
    <row r="56" spans="1:6" x14ac:dyDescent="0.25">
      <c r="A56" s="48"/>
      <c r="B56"/>
      <c r="E56" s="53"/>
      <c r="F56" s="53"/>
    </row>
    <row r="57" spans="1:6" x14ac:dyDescent="0.25">
      <c r="A57" s="48"/>
      <c r="B57"/>
      <c r="E57" s="53"/>
      <c r="F57" s="53"/>
    </row>
    <row r="58" spans="1:6" x14ac:dyDescent="0.25">
      <c r="A58" s="48"/>
      <c r="B58"/>
      <c r="E58" s="53"/>
      <c r="F58" s="53"/>
    </row>
    <row r="59" spans="1:6" x14ac:dyDescent="0.25">
      <c r="A59" s="48"/>
      <c r="B59"/>
      <c r="E59" s="53"/>
      <c r="F59" s="53"/>
    </row>
    <row r="60" spans="1:6" x14ac:dyDescent="0.25">
      <c r="A60" s="48"/>
      <c r="B60"/>
      <c r="E60" s="53"/>
      <c r="F60" s="53"/>
    </row>
    <row r="61" spans="1:6" x14ac:dyDescent="0.25">
      <c r="A61" s="48"/>
      <c r="B61"/>
      <c r="E61" s="53"/>
      <c r="F61" s="53"/>
    </row>
    <row r="62" spans="1:6" x14ac:dyDescent="0.25">
      <c r="A62" s="48"/>
      <c r="B62"/>
      <c r="E62" s="53"/>
      <c r="F62" s="53"/>
    </row>
    <row r="63" spans="1:6" x14ac:dyDescent="0.25">
      <c r="A63" s="48"/>
      <c r="B63"/>
      <c r="E63" s="53"/>
      <c r="F63" s="53"/>
    </row>
    <row r="64" spans="1:6" x14ac:dyDescent="0.25">
      <c r="A64" s="48"/>
      <c r="B64"/>
      <c r="E64" s="53"/>
      <c r="F64" s="53"/>
    </row>
    <row r="65" spans="1:6" x14ac:dyDescent="0.25">
      <c r="A65" s="48"/>
      <c r="B65"/>
      <c r="E65" s="53"/>
      <c r="F65" s="53"/>
    </row>
    <row r="66" spans="1:6" x14ac:dyDescent="0.25">
      <c r="A66" s="48"/>
      <c r="B66"/>
      <c r="E66" s="53"/>
      <c r="F66" s="53"/>
    </row>
    <row r="67" spans="1:6" x14ac:dyDescent="0.25">
      <c r="A67" s="48"/>
      <c r="B67"/>
      <c r="E67" s="53"/>
      <c r="F67" s="53"/>
    </row>
    <row r="68" spans="1:6" x14ac:dyDescent="0.25">
      <c r="A68" s="48"/>
      <c r="B68"/>
      <c r="E68" s="53"/>
      <c r="F68" s="53"/>
    </row>
    <row r="69" spans="1:6" x14ac:dyDescent="0.25">
      <c r="A69" s="48"/>
      <c r="B69"/>
      <c r="E69" s="53"/>
      <c r="F69" s="53"/>
    </row>
    <row r="70" spans="1:6" x14ac:dyDescent="0.25">
      <c r="A70" s="48"/>
      <c r="B70"/>
      <c r="E70" s="53"/>
      <c r="F70" s="53"/>
    </row>
    <row r="71" spans="1:6" x14ac:dyDescent="0.25">
      <c r="A71" s="48"/>
      <c r="B71"/>
      <c r="E71" s="53"/>
      <c r="F71" s="53"/>
    </row>
    <row r="72" spans="1:6" x14ac:dyDescent="0.25">
      <c r="A72" s="48"/>
      <c r="B72"/>
      <c r="E72" s="53"/>
      <c r="F72" s="53"/>
    </row>
    <row r="73" spans="1:6" x14ac:dyDescent="0.25">
      <c r="A73" s="48"/>
      <c r="B73"/>
      <c r="E73" s="53"/>
      <c r="F73" s="53"/>
    </row>
    <row r="74" spans="1:6" x14ac:dyDescent="0.25">
      <c r="A74" s="48"/>
      <c r="B74"/>
      <c r="E74" s="53"/>
      <c r="F74" s="53"/>
    </row>
    <row r="75" spans="1:6" x14ac:dyDescent="0.25">
      <c r="A75" s="48"/>
      <c r="B75"/>
      <c r="E75" s="53"/>
      <c r="F75" s="53"/>
    </row>
    <row r="76" spans="1:6" x14ac:dyDescent="0.25">
      <c r="A76" s="48"/>
      <c r="B76"/>
      <c r="E76" s="53"/>
      <c r="F76" s="53"/>
    </row>
    <row r="77" spans="1:6" x14ac:dyDescent="0.25">
      <c r="A77" s="48"/>
      <c r="B77"/>
      <c r="E77" s="53"/>
      <c r="F77" s="53"/>
    </row>
    <row r="78" spans="1:6" x14ac:dyDescent="0.25">
      <c r="A78" s="48"/>
      <c r="B78"/>
      <c r="E78" s="53"/>
      <c r="F78" s="53"/>
    </row>
    <row r="79" spans="1:6" x14ac:dyDescent="0.25">
      <c r="A79" s="48"/>
      <c r="B79"/>
      <c r="E79" s="53"/>
      <c r="F79" s="53"/>
    </row>
    <row r="80" spans="1:6" x14ac:dyDescent="0.25">
      <c r="A80" s="48"/>
      <c r="B80"/>
      <c r="E80" s="53"/>
      <c r="F80" s="53"/>
    </row>
    <row r="81" spans="1:6" x14ac:dyDescent="0.25">
      <c r="A81" s="48"/>
      <c r="B81"/>
      <c r="E81" s="53"/>
      <c r="F81" s="53"/>
    </row>
    <row r="82" spans="1:6" x14ac:dyDescent="0.25">
      <c r="A82" s="48"/>
      <c r="B82"/>
      <c r="E82" s="53"/>
      <c r="F82" s="53"/>
    </row>
    <row r="83" spans="1:6" x14ac:dyDescent="0.25">
      <c r="A83" s="48"/>
      <c r="B83"/>
      <c r="E83" s="53"/>
      <c r="F83" s="53"/>
    </row>
    <row r="84" spans="1:6" x14ac:dyDescent="0.25">
      <c r="A84" s="48"/>
      <c r="B84"/>
      <c r="E84" s="53"/>
      <c r="F84" s="53"/>
    </row>
    <row r="85" spans="1:6" x14ac:dyDescent="0.25">
      <c r="A85" s="48"/>
      <c r="B85"/>
      <c r="E85" s="53"/>
      <c r="F85" s="53"/>
    </row>
    <row r="86" spans="1:6" x14ac:dyDescent="0.25">
      <c r="A86" s="48"/>
      <c r="B86"/>
      <c r="E86" s="53"/>
      <c r="F86" s="53"/>
    </row>
    <row r="87" spans="1:6" x14ac:dyDescent="0.25">
      <c r="A87" s="48"/>
      <c r="B87"/>
      <c r="E87" s="53"/>
      <c r="F87" s="53"/>
    </row>
    <row r="88" spans="1:6" x14ac:dyDescent="0.25">
      <c r="A88" s="48"/>
      <c r="B88"/>
      <c r="E88" s="53"/>
      <c r="F88" s="53"/>
    </row>
    <row r="89" spans="1:6" x14ac:dyDescent="0.25">
      <c r="A89" s="48"/>
      <c r="B89"/>
      <c r="E89" s="53"/>
      <c r="F89" s="53"/>
    </row>
    <row r="90" spans="1:6" x14ac:dyDescent="0.25">
      <c r="A90" s="48"/>
      <c r="B90"/>
      <c r="E90" s="53"/>
      <c r="F90" s="53"/>
    </row>
    <row r="91" spans="1:6" x14ac:dyDescent="0.25">
      <c r="A91" s="48"/>
      <c r="B91"/>
      <c r="E91" s="53"/>
      <c r="F91" s="53"/>
    </row>
    <row r="92" spans="1:6" x14ac:dyDescent="0.25">
      <c r="A92" s="48"/>
      <c r="B92"/>
      <c r="E92" s="53"/>
      <c r="F92" s="53"/>
    </row>
    <row r="93" spans="1:6" x14ac:dyDescent="0.25">
      <c r="A93" s="48"/>
      <c r="B93"/>
      <c r="E93" s="53"/>
      <c r="F93" s="53"/>
    </row>
    <row r="94" spans="1:6" x14ac:dyDescent="0.25">
      <c r="A94" s="48"/>
      <c r="B94"/>
      <c r="E94" s="53"/>
      <c r="F94" s="53"/>
    </row>
    <row r="95" spans="1:6" x14ac:dyDescent="0.25">
      <c r="A95" s="48"/>
      <c r="B95"/>
      <c r="E95" s="53"/>
      <c r="F95" s="53"/>
    </row>
    <row r="96" spans="1:6" x14ac:dyDescent="0.25">
      <c r="A96" s="48"/>
      <c r="B96"/>
      <c r="E96" s="53"/>
      <c r="F96" s="53"/>
    </row>
    <row r="97" spans="1:6" x14ac:dyDescent="0.25">
      <c r="A97" s="48"/>
      <c r="B97"/>
      <c r="E97" s="53"/>
      <c r="F97" s="53"/>
    </row>
    <row r="98" spans="1:6" x14ac:dyDescent="0.25">
      <c r="A98" s="48"/>
      <c r="B98"/>
      <c r="E98" s="53"/>
      <c r="F98" s="53"/>
    </row>
    <row r="99" spans="1:6" x14ac:dyDescent="0.25">
      <c r="A99" s="48"/>
      <c r="B99"/>
      <c r="E99" s="53"/>
      <c r="F99" s="53"/>
    </row>
    <row r="100" spans="1:6" x14ac:dyDescent="0.25">
      <c r="A100" s="48"/>
      <c r="B100"/>
      <c r="E100" s="53"/>
      <c r="F100" s="53"/>
    </row>
    <row r="101" spans="1:6" x14ac:dyDescent="0.25">
      <c r="A101" s="48"/>
      <c r="B101"/>
      <c r="E101" s="53"/>
      <c r="F101" s="53"/>
    </row>
    <row r="102" spans="1:6" x14ac:dyDescent="0.25">
      <c r="A102" s="48"/>
      <c r="B102"/>
      <c r="E102" s="53"/>
      <c r="F102" s="53"/>
    </row>
    <row r="103" spans="1:6" x14ac:dyDescent="0.25">
      <c r="A103" s="48"/>
      <c r="B103"/>
      <c r="E103" s="53"/>
      <c r="F103" s="53"/>
    </row>
    <row r="104" spans="1:6" x14ac:dyDescent="0.25">
      <c r="A104" s="48"/>
      <c r="B104"/>
      <c r="E104" s="53"/>
      <c r="F104" s="53"/>
    </row>
    <row r="105" spans="1:6" x14ac:dyDescent="0.25">
      <c r="A105" s="48"/>
      <c r="B105"/>
      <c r="E105" s="53"/>
      <c r="F105" s="53"/>
    </row>
    <row r="106" spans="1:6" x14ac:dyDescent="0.25">
      <c r="A106" s="48"/>
      <c r="B106"/>
      <c r="E106" s="53"/>
      <c r="F106" s="53"/>
    </row>
    <row r="107" spans="1:6" x14ac:dyDescent="0.25">
      <c r="A107" s="48"/>
      <c r="B107"/>
      <c r="E107" s="53"/>
      <c r="F107" s="53"/>
    </row>
    <row r="108" spans="1:6" x14ac:dyDescent="0.25">
      <c r="A108" s="48"/>
      <c r="B108"/>
      <c r="E108" s="53"/>
      <c r="F108" s="53"/>
    </row>
    <row r="109" spans="1:6" x14ac:dyDescent="0.25">
      <c r="A109" s="48"/>
      <c r="B109"/>
      <c r="E109" s="53"/>
      <c r="F109" s="53"/>
    </row>
    <row r="110" spans="1:6" x14ac:dyDescent="0.25">
      <c r="A110" s="48"/>
      <c r="B110"/>
      <c r="E110" s="53"/>
      <c r="F110" s="53"/>
    </row>
    <row r="111" spans="1:6" x14ac:dyDescent="0.25">
      <c r="A111" s="48"/>
      <c r="B111"/>
      <c r="E111" s="53"/>
      <c r="F111" s="53"/>
    </row>
    <row r="112" spans="1:6" x14ac:dyDescent="0.25">
      <c r="A112" s="48"/>
      <c r="B112"/>
      <c r="E112" s="53"/>
      <c r="F112" s="53"/>
    </row>
    <row r="113" spans="1:6" x14ac:dyDescent="0.25">
      <c r="A113" s="48"/>
      <c r="B113"/>
      <c r="E113" s="53"/>
      <c r="F113" s="53"/>
    </row>
    <row r="114" spans="1:6" x14ac:dyDescent="0.25">
      <c r="A114" s="48"/>
      <c r="B114"/>
      <c r="E114" s="53"/>
      <c r="F114" s="53"/>
    </row>
    <row r="115" spans="1:6" x14ac:dyDescent="0.25">
      <c r="A115" s="48"/>
      <c r="B115"/>
      <c r="E115" s="53"/>
      <c r="F115" s="53"/>
    </row>
    <row r="116" spans="1:6" x14ac:dyDescent="0.25">
      <c r="A116" s="48"/>
      <c r="B116"/>
      <c r="E116" s="53"/>
      <c r="F116" s="53"/>
    </row>
    <row r="117" spans="1:6" x14ac:dyDescent="0.25">
      <c r="A117" s="48"/>
      <c r="B117"/>
      <c r="E117" s="53"/>
      <c r="F117" s="53"/>
    </row>
    <row r="118" spans="1:6" x14ac:dyDescent="0.25">
      <c r="A118" s="48"/>
      <c r="B118"/>
      <c r="E118" s="53"/>
      <c r="F118" s="53"/>
    </row>
    <row r="119" spans="1:6" x14ac:dyDescent="0.25">
      <c r="A119" s="48"/>
      <c r="B119"/>
      <c r="E119" s="53"/>
      <c r="F119" s="53"/>
    </row>
    <row r="120" spans="1:6" x14ac:dyDescent="0.25">
      <c r="A120" s="48"/>
      <c r="B120"/>
      <c r="E120" s="53"/>
      <c r="F120" s="53"/>
    </row>
    <row r="121" spans="1:6" x14ac:dyDescent="0.25">
      <c r="A121" s="48"/>
      <c r="B121"/>
      <c r="E121" s="53"/>
      <c r="F121" s="53"/>
    </row>
    <row r="122" spans="1:6" x14ac:dyDescent="0.25">
      <c r="A122" s="48"/>
      <c r="B122"/>
      <c r="E122" s="53"/>
      <c r="F122" s="53"/>
    </row>
    <row r="123" spans="1:6" x14ac:dyDescent="0.25">
      <c r="A123" s="48"/>
      <c r="B123"/>
      <c r="E123" s="53"/>
      <c r="F123" s="53"/>
    </row>
    <row r="124" spans="1:6" x14ac:dyDescent="0.25">
      <c r="A124" s="48"/>
      <c r="B124"/>
      <c r="E124" s="53"/>
      <c r="F124" s="53"/>
    </row>
    <row r="125" spans="1:6" x14ac:dyDescent="0.25">
      <c r="A125" s="48"/>
      <c r="B125"/>
      <c r="E125" s="53"/>
      <c r="F125" s="53"/>
    </row>
    <row r="126" spans="1:6" x14ac:dyDescent="0.25">
      <c r="A126" s="48"/>
      <c r="B126"/>
      <c r="E126" s="53"/>
      <c r="F126" s="53"/>
    </row>
    <row r="127" spans="1:6" x14ac:dyDescent="0.25">
      <c r="A127" s="48"/>
      <c r="B127"/>
      <c r="E127" s="53"/>
      <c r="F127" s="53"/>
    </row>
    <row r="128" spans="1:6" x14ac:dyDescent="0.25">
      <c r="A128" s="48"/>
      <c r="B128"/>
      <c r="E128" s="53"/>
      <c r="F128" s="53"/>
    </row>
    <row r="129" spans="1:6" x14ac:dyDescent="0.25">
      <c r="A129" s="48"/>
      <c r="B129"/>
      <c r="E129" s="53"/>
      <c r="F129" s="53"/>
    </row>
    <row r="130" spans="1:6" x14ac:dyDescent="0.25">
      <c r="A130" s="48"/>
      <c r="B130"/>
      <c r="E130" s="53"/>
      <c r="F130" s="53"/>
    </row>
    <row r="131" spans="1:6" x14ac:dyDescent="0.25">
      <c r="A131" s="48"/>
      <c r="B131"/>
      <c r="E131" s="53"/>
      <c r="F131" s="53"/>
    </row>
    <row r="132" spans="1:6" x14ac:dyDescent="0.25">
      <c r="A132" s="48"/>
      <c r="B132"/>
      <c r="E132" s="53"/>
      <c r="F132" s="53"/>
    </row>
    <row r="133" spans="1:6" x14ac:dyDescent="0.25">
      <c r="A133" s="48"/>
      <c r="B133"/>
      <c r="E133" s="53"/>
      <c r="F133" s="53"/>
    </row>
    <row r="134" spans="1:6" x14ac:dyDescent="0.25">
      <c r="A134" s="48"/>
      <c r="B134"/>
      <c r="E134" s="53"/>
      <c r="F134" s="53"/>
    </row>
    <row r="135" spans="1:6" x14ac:dyDescent="0.25">
      <c r="A135" s="48"/>
      <c r="B135"/>
      <c r="E135" s="53"/>
      <c r="F135" s="53"/>
    </row>
    <row r="136" spans="1:6" x14ac:dyDescent="0.25">
      <c r="A136" s="48"/>
      <c r="B136"/>
      <c r="E136" s="53"/>
      <c r="F136" s="53"/>
    </row>
    <row r="137" spans="1:6" x14ac:dyDescent="0.25">
      <c r="A137" s="48"/>
      <c r="B137"/>
      <c r="E137" s="53"/>
      <c r="F137" s="53"/>
    </row>
    <row r="138" spans="1:6" x14ac:dyDescent="0.25">
      <c r="A138" s="48"/>
      <c r="B138"/>
      <c r="E138" s="53"/>
      <c r="F138" s="53"/>
    </row>
    <row r="139" spans="1:6" x14ac:dyDescent="0.25">
      <c r="A139" s="48"/>
      <c r="B139"/>
      <c r="E139" s="53"/>
      <c r="F139" s="53"/>
    </row>
    <row r="140" spans="1:6" x14ac:dyDescent="0.25">
      <c r="A140" s="48"/>
      <c r="B140"/>
      <c r="E140" s="53"/>
      <c r="F140" s="53"/>
    </row>
    <row r="141" spans="1:6" x14ac:dyDescent="0.25">
      <c r="A141" s="48"/>
      <c r="B141"/>
      <c r="E141" s="53"/>
      <c r="F141" s="53"/>
    </row>
    <row r="142" spans="1:6" x14ac:dyDescent="0.25">
      <c r="A142" s="48"/>
      <c r="B142"/>
      <c r="E142" s="53"/>
      <c r="F142" s="53"/>
    </row>
    <row r="143" spans="1:6" x14ac:dyDescent="0.25">
      <c r="A143" s="48"/>
      <c r="B143"/>
      <c r="E143" s="53"/>
      <c r="F143" s="53"/>
    </row>
    <row r="144" spans="1:6" x14ac:dyDescent="0.25">
      <c r="A144" s="48"/>
      <c r="B144"/>
      <c r="E144" s="53"/>
      <c r="F144" s="53"/>
    </row>
    <row r="145" spans="1:6" x14ac:dyDescent="0.25">
      <c r="A145" s="48"/>
      <c r="B145"/>
      <c r="E145" s="53"/>
      <c r="F145" s="53"/>
    </row>
    <row r="146" spans="1:6" x14ac:dyDescent="0.25">
      <c r="A146" s="48"/>
      <c r="B146"/>
      <c r="E146" s="53"/>
      <c r="F146" s="53"/>
    </row>
    <row r="147" spans="1:6" x14ac:dyDescent="0.25">
      <c r="A147" s="48"/>
      <c r="B147"/>
      <c r="E147" s="53"/>
      <c r="F147" s="53"/>
    </row>
    <row r="148" spans="1:6" x14ac:dyDescent="0.25">
      <c r="A148" s="48"/>
      <c r="B148"/>
      <c r="E148" s="53"/>
      <c r="F148" s="53"/>
    </row>
    <row r="149" spans="1:6" x14ac:dyDescent="0.25">
      <c r="A149" s="48"/>
      <c r="B149"/>
      <c r="E149" s="53"/>
      <c r="F149" s="53"/>
    </row>
    <row r="150" spans="1:6" x14ac:dyDescent="0.25">
      <c r="A150" s="48"/>
      <c r="B150"/>
      <c r="E150" s="53"/>
      <c r="F150" s="53"/>
    </row>
    <row r="151" spans="1:6" x14ac:dyDescent="0.25">
      <c r="A151" s="48"/>
      <c r="B151"/>
      <c r="E151" s="53"/>
      <c r="F151" s="53"/>
    </row>
    <row r="152" spans="1:6" x14ac:dyDescent="0.25">
      <c r="A152" s="48"/>
      <c r="B152"/>
      <c r="E152" s="53"/>
      <c r="F152" s="53"/>
    </row>
    <row r="153" spans="1:6" x14ac:dyDescent="0.25">
      <c r="A153" s="48"/>
      <c r="B153"/>
      <c r="E153" s="53"/>
      <c r="F153" s="53"/>
    </row>
    <row r="154" spans="1:6" x14ac:dyDescent="0.25">
      <c r="A154" s="48"/>
      <c r="B154"/>
      <c r="E154" s="53"/>
      <c r="F154" s="53"/>
    </row>
    <row r="155" spans="1:6" x14ac:dyDescent="0.25">
      <c r="A155" s="48"/>
      <c r="B155"/>
      <c r="E155" s="53"/>
      <c r="F155" s="53"/>
    </row>
    <row r="156" spans="1:6" x14ac:dyDescent="0.25">
      <c r="A156" s="48"/>
      <c r="B156"/>
      <c r="E156" s="53"/>
      <c r="F156" s="53"/>
    </row>
    <row r="157" spans="1:6" x14ac:dyDescent="0.25">
      <c r="A157" s="48"/>
      <c r="B157"/>
      <c r="E157" s="53"/>
      <c r="F157" s="53"/>
    </row>
    <row r="158" spans="1:6" x14ac:dyDescent="0.25">
      <c r="A158" s="48"/>
      <c r="B158"/>
      <c r="E158" s="53"/>
      <c r="F158" s="5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7030A0"/>
  </sheetPr>
  <dimension ref="A1:I26"/>
  <sheetViews>
    <sheetView tabSelected="1" workbookViewId="0">
      <selection activeCell="G11" sqref="B3:G11"/>
    </sheetView>
  </sheetViews>
  <sheetFormatPr defaultRowHeight="15" x14ac:dyDescent="0.25"/>
  <cols>
    <col min="2" max="2" width="19.5703125" style="3" customWidth="1"/>
    <col min="3" max="3" width="20.85546875" style="4" customWidth="1"/>
    <col min="4" max="4" width="18.140625" customWidth="1"/>
    <col min="5" max="5" width="22.140625" customWidth="1"/>
    <col min="6" max="6" width="11.85546875" customWidth="1"/>
    <col min="7" max="7" width="8.42578125" bestFit="1" customWidth="1"/>
    <col min="8" max="8" width="10.5703125" bestFit="1" customWidth="1"/>
  </cols>
  <sheetData>
    <row r="1" spans="1:9" ht="33.75" x14ac:dyDescent="0.5">
      <c r="B1" s="48"/>
      <c r="C1" s="260" t="s">
        <v>838</v>
      </c>
    </row>
    <row r="2" spans="1:9" x14ac:dyDescent="0.25">
      <c r="B2" s="48"/>
      <c r="C2"/>
    </row>
    <row r="3" spans="1:9" x14ac:dyDescent="0.25">
      <c r="B3" s="67" t="s">
        <v>2</v>
      </c>
      <c r="C3" s="67" t="s">
        <v>0</v>
      </c>
      <c r="D3" s="67" t="s">
        <v>4</v>
      </c>
      <c r="E3" s="67" t="s">
        <v>852</v>
      </c>
      <c r="F3" s="67" t="s">
        <v>6</v>
      </c>
      <c r="G3" s="67" t="s">
        <v>7</v>
      </c>
    </row>
    <row r="4" spans="1:9" x14ac:dyDescent="0.25">
      <c r="A4">
        <v>1</v>
      </c>
      <c r="B4" s="68" t="s">
        <v>73</v>
      </c>
      <c r="C4" s="68" t="s">
        <v>85</v>
      </c>
      <c r="D4" s="70" t="s">
        <v>149</v>
      </c>
      <c r="E4" s="69" t="s">
        <v>152</v>
      </c>
      <c r="F4" s="71">
        <v>100</v>
      </c>
      <c r="G4" s="75">
        <v>2.5</v>
      </c>
    </row>
    <row r="5" spans="1:9" x14ac:dyDescent="0.25">
      <c r="A5">
        <f>+A4+1</f>
        <v>2</v>
      </c>
      <c r="B5" s="72" t="s">
        <v>145</v>
      </c>
      <c r="C5" s="68" t="s">
        <v>861</v>
      </c>
      <c r="D5" s="70" t="s">
        <v>636</v>
      </c>
      <c r="E5" s="69" t="s">
        <v>153</v>
      </c>
      <c r="F5" s="71">
        <v>100</v>
      </c>
      <c r="G5" s="75">
        <v>2.5</v>
      </c>
    </row>
    <row r="6" spans="1:9" x14ac:dyDescent="0.25">
      <c r="A6">
        <f t="shared" ref="A6:A11" si="0">+A5+1</f>
        <v>3</v>
      </c>
      <c r="B6" s="72" t="s">
        <v>73</v>
      </c>
      <c r="C6" s="68" t="s">
        <v>637</v>
      </c>
      <c r="D6" s="70" t="s">
        <v>638</v>
      </c>
      <c r="E6" s="69" t="s">
        <v>639</v>
      </c>
      <c r="F6" s="12">
        <v>100</v>
      </c>
      <c r="G6" s="75">
        <v>2.5</v>
      </c>
    </row>
    <row r="7" spans="1:9" x14ac:dyDescent="0.25">
      <c r="A7">
        <f t="shared" si="0"/>
        <v>4</v>
      </c>
      <c r="B7" s="72" t="s">
        <v>640</v>
      </c>
      <c r="C7" s="68" t="s">
        <v>862</v>
      </c>
      <c r="D7" s="70" t="s">
        <v>641</v>
      </c>
      <c r="E7" s="69" t="s">
        <v>642</v>
      </c>
      <c r="F7" s="12">
        <v>100</v>
      </c>
      <c r="G7" s="75">
        <v>2.5</v>
      </c>
    </row>
    <row r="8" spans="1:9" x14ac:dyDescent="0.25">
      <c r="A8">
        <f t="shared" si="0"/>
        <v>5</v>
      </c>
      <c r="B8" s="72" t="s">
        <v>652</v>
      </c>
      <c r="C8" s="101" t="s">
        <v>651</v>
      </c>
      <c r="D8" s="70" t="s">
        <v>653</v>
      </c>
      <c r="E8" s="69" t="s">
        <v>858</v>
      </c>
      <c r="F8" s="12">
        <v>100</v>
      </c>
      <c r="G8" s="75">
        <v>2.5</v>
      </c>
    </row>
    <row r="9" spans="1:9" x14ac:dyDescent="0.25">
      <c r="A9">
        <f t="shared" si="0"/>
        <v>6</v>
      </c>
      <c r="B9" s="72" t="s">
        <v>655</v>
      </c>
      <c r="C9" s="101" t="s">
        <v>654</v>
      </c>
      <c r="D9" s="70" t="s">
        <v>656</v>
      </c>
      <c r="E9" s="69" t="s">
        <v>859</v>
      </c>
      <c r="F9" s="12">
        <v>100</v>
      </c>
      <c r="G9" s="75">
        <v>2.5</v>
      </c>
    </row>
    <row r="10" spans="1:9" x14ac:dyDescent="0.25">
      <c r="A10">
        <f t="shared" si="0"/>
        <v>7</v>
      </c>
      <c r="B10" s="158" t="s">
        <v>658</v>
      </c>
      <c r="C10" s="157" t="s">
        <v>657</v>
      </c>
      <c r="D10" s="159" t="s">
        <v>825</v>
      </c>
      <c r="E10" s="103" t="s">
        <v>659</v>
      </c>
      <c r="F10" s="27">
        <v>100</v>
      </c>
      <c r="G10" s="75">
        <v>2.5</v>
      </c>
      <c r="H10" s="44" t="s">
        <v>721</v>
      </c>
      <c r="I10" s="44"/>
    </row>
    <row r="11" spans="1:9" x14ac:dyDescent="0.25">
      <c r="A11">
        <f t="shared" si="0"/>
        <v>8</v>
      </c>
      <c r="B11" s="68" t="s">
        <v>673</v>
      </c>
      <c r="C11" s="68" t="s">
        <v>672</v>
      </c>
      <c r="D11" s="70" t="s">
        <v>674</v>
      </c>
      <c r="E11" s="69" t="s">
        <v>860</v>
      </c>
      <c r="F11" s="71">
        <v>100</v>
      </c>
      <c r="G11" s="75">
        <v>2.5</v>
      </c>
    </row>
    <row r="12" spans="1:9" x14ac:dyDescent="0.25">
      <c r="B12" s="72"/>
      <c r="C12" s="68"/>
      <c r="D12" s="70"/>
      <c r="E12" s="69"/>
      <c r="F12" s="71"/>
      <c r="G12" s="75"/>
    </row>
    <row r="13" spans="1:9" x14ac:dyDescent="0.25">
      <c r="B13" s="84"/>
      <c r="C13" s="84"/>
      <c r="D13" s="85"/>
      <c r="E13" s="82"/>
      <c r="F13" s="15"/>
      <c r="G13" s="86"/>
    </row>
    <row r="14" spans="1:9" s="19" customFormat="1" x14ac:dyDescent="0.25">
      <c r="B14" s="68"/>
      <c r="C14" s="68"/>
      <c r="D14" s="74"/>
      <c r="E14" s="69"/>
      <c r="F14" s="15"/>
      <c r="G14" s="69"/>
    </row>
    <row r="15" spans="1:9" x14ac:dyDescent="0.25">
      <c r="B15" s="67" t="s">
        <v>8</v>
      </c>
      <c r="D15" s="68"/>
      <c r="E15" s="73"/>
      <c r="F15" s="75">
        <f>SUM(F4:F14)</f>
        <v>800</v>
      </c>
      <c r="G15" s="69">
        <f>SUM(G4:G14)</f>
        <v>20</v>
      </c>
      <c r="H15" s="18">
        <f>+F15+G15</f>
        <v>820</v>
      </c>
    </row>
    <row r="16" spans="1:9" x14ac:dyDescent="0.25">
      <c r="C16" s="4">
        <f>COUNTA(C4:C14)</f>
        <v>8</v>
      </c>
    </row>
    <row r="17" spans="5:8" x14ac:dyDescent="0.25">
      <c r="E17" s="4"/>
    </row>
    <row r="18" spans="5:8" x14ac:dyDescent="0.25">
      <c r="E18" s="4"/>
    </row>
    <row r="19" spans="5:8" x14ac:dyDescent="0.25">
      <c r="E19" s="4"/>
    </row>
    <row r="20" spans="5:8" x14ac:dyDescent="0.25">
      <c r="E20" s="4"/>
      <c r="H20" s="18"/>
    </row>
    <row r="21" spans="5:8" x14ac:dyDescent="0.25">
      <c r="E21" s="4"/>
    </row>
    <row r="22" spans="5:8" x14ac:dyDescent="0.25">
      <c r="E22" s="4"/>
    </row>
    <row r="23" spans="5:8" x14ac:dyDescent="0.25">
      <c r="E23" s="4"/>
    </row>
    <row r="24" spans="5:8" x14ac:dyDescent="0.25">
      <c r="E24" s="20"/>
    </row>
    <row r="25" spans="5:8" x14ac:dyDescent="0.25">
      <c r="E25" s="20"/>
    </row>
    <row r="26" spans="5:8" x14ac:dyDescent="0.25">
      <c r="E26" s="21"/>
      <c r="F26" s="21"/>
      <c r="G26" s="2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B4555-9665-406C-8E70-675F662D4656}">
  <sheetPr>
    <tabColor rgb="FF7030A0"/>
  </sheetPr>
  <dimension ref="A1:J24"/>
  <sheetViews>
    <sheetView workbookViewId="0">
      <selection activeCell="C8" sqref="C8"/>
    </sheetView>
  </sheetViews>
  <sheetFormatPr defaultRowHeight="15" x14ac:dyDescent="0.25"/>
  <cols>
    <col min="2" max="2" width="20.85546875" style="4" customWidth="1"/>
    <col min="3" max="3" width="17.28515625" style="3" customWidth="1"/>
    <col min="4" max="4" width="19.5703125" style="3" customWidth="1"/>
    <col min="5" max="5" width="15.140625" style="5" customWidth="1"/>
    <col min="6" max="6" width="18.140625" customWidth="1"/>
    <col min="7" max="7" width="22.140625" customWidth="1"/>
    <col min="8" max="8" width="11.85546875" customWidth="1"/>
    <col min="9" max="9" width="8.42578125" bestFit="1" customWidth="1"/>
    <col min="10" max="10" width="10.5703125" bestFit="1" customWidth="1"/>
  </cols>
  <sheetData>
    <row r="1" spans="1:10" x14ac:dyDescent="0.25">
      <c r="B1"/>
      <c r="C1" s="48"/>
      <c r="D1" s="48"/>
      <c r="E1" s="49"/>
    </row>
    <row r="2" spans="1:10" x14ac:dyDescent="0.25">
      <c r="B2" s="21" t="s">
        <v>848</v>
      </c>
      <c r="C2" s="48"/>
      <c r="D2" s="48"/>
      <c r="E2" s="49"/>
    </row>
    <row r="3" spans="1:10" x14ac:dyDescent="0.25">
      <c r="B3"/>
      <c r="C3" s="48"/>
      <c r="D3" s="48"/>
      <c r="E3" s="49"/>
    </row>
    <row r="4" spans="1:10" x14ac:dyDescent="0.25">
      <c r="B4" s="67" t="s">
        <v>0</v>
      </c>
      <c r="C4" s="67" t="s">
        <v>1</v>
      </c>
      <c r="D4" s="67" t="s">
        <v>2</v>
      </c>
      <c r="E4" s="67" t="s">
        <v>3</v>
      </c>
      <c r="F4" s="67" t="s">
        <v>4</v>
      </c>
      <c r="G4" s="67" t="s">
        <v>5</v>
      </c>
      <c r="H4" s="67" t="s">
        <v>6</v>
      </c>
      <c r="I4" s="67" t="s">
        <v>7</v>
      </c>
    </row>
    <row r="5" spans="1:10" x14ac:dyDescent="0.25">
      <c r="A5">
        <v>1</v>
      </c>
      <c r="B5" s="248" t="s">
        <v>147</v>
      </c>
      <c r="C5" s="249"/>
      <c r="D5" s="248" t="s">
        <v>148</v>
      </c>
      <c r="E5" s="250" t="s">
        <v>146</v>
      </c>
      <c r="F5" s="251" t="s">
        <v>150</v>
      </c>
      <c r="G5" s="252" t="s">
        <v>154</v>
      </c>
      <c r="H5" s="243">
        <v>100</v>
      </c>
      <c r="I5" s="253">
        <f t="shared" ref="I5:I9" si="0">H5*2.5%</f>
        <v>2.5</v>
      </c>
    </row>
    <row r="6" spans="1:10" x14ac:dyDescent="0.25">
      <c r="A6">
        <v>2</v>
      </c>
      <c r="B6" s="249" t="s">
        <v>643</v>
      </c>
      <c r="C6" s="249"/>
      <c r="D6" s="248" t="s">
        <v>644</v>
      </c>
      <c r="E6" s="250" t="s">
        <v>146</v>
      </c>
      <c r="F6" s="251" t="s">
        <v>645</v>
      </c>
      <c r="G6" s="252" t="s">
        <v>646</v>
      </c>
      <c r="H6" s="243">
        <v>100</v>
      </c>
      <c r="I6" s="253">
        <f t="shared" si="0"/>
        <v>2.5</v>
      </c>
    </row>
    <row r="7" spans="1:10" x14ac:dyDescent="0.25">
      <c r="A7">
        <v>3</v>
      </c>
      <c r="B7" s="249" t="s">
        <v>647</v>
      </c>
      <c r="C7" s="249"/>
      <c r="D7" s="248" t="s">
        <v>648</v>
      </c>
      <c r="E7" s="250" t="s">
        <v>146</v>
      </c>
      <c r="F7" s="251" t="s">
        <v>649</v>
      </c>
      <c r="G7" s="251" t="s">
        <v>650</v>
      </c>
      <c r="H7" s="243">
        <v>100</v>
      </c>
      <c r="I7" s="253">
        <f t="shared" si="0"/>
        <v>2.5</v>
      </c>
    </row>
    <row r="8" spans="1:10" x14ac:dyDescent="0.25">
      <c r="A8">
        <v>4</v>
      </c>
      <c r="B8" s="249" t="s">
        <v>660</v>
      </c>
      <c r="C8" s="249"/>
      <c r="D8" s="249" t="s">
        <v>661</v>
      </c>
      <c r="E8" s="250" t="s">
        <v>146</v>
      </c>
      <c r="F8" s="251" t="s">
        <v>662</v>
      </c>
      <c r="G8" s="249" t="s">
        <v>663</v>
      </c>
      <c r="H8" s="243">
        <v>100</v>
      </c>
      <c r="I8" s="253">
        <f t="shared" si="0"/>
        <v>2.5</v>
      </c>
    </row>
    <row r="9" spans="1:10" x14ac:dyDescent="0.25">
      <c r="A9">
        <v>5</v>
      </c>
      <c r="B9" s="249" t="s">
        <v>664</v>
      </c>
      <c r="C9" s="249"/>
      <c r="D9" s="249" t="s">
        <v>665</v>
      </c>
      <c r="E9" s="250" t="s">
        <v>146</v>
      </c>
      <c r="F9" s="254" t="s">
        <v>666</v>
      </c>
      <c r="G9" s="252" t="s">
        <v>667</v>
      </c>
      <c r="H9" s="255">
        <v>100</v>
      </c>
      <c r="I9" s="253">
        <f t="shared" si="0"/>
        <v>2.5</v>
      </c>
    </row>
    <row r="10" spans="1:10" x14ac:dyDescent="0.25">
      <c r="A10">
        <v>6</v>
      </c>
      <c r="B10" s="249" t="s">
        <v>679</v>
      </c>
      <c r="C10" s="249"/>
      <c r="D10" s="248" t="s">
        <v>680</v>
      </c>
      <c r="E10" s="250" t="s">
        <v>146</v>
      </c>
      <c r="F10" s="251" t="s">
        <v>682</v>
      </c>
      <c r="G10" s="251" t="s">
        <v>681</v>
      </c>
      <c r="H10" s="243">
        <v>100</v>
      </c>
      <c r="I10" s="253">
        <f t="shared" ref="I10:I11" si="1">H10*2.5%</f>
        <v>2.5</v>
      </c>
    </row>
    <row r="11" spans="1:10" x14ac:dyDescent="0.25">
      <c r="A11">
        <v>7</v>
      </c>
      <c r="B11" s="68" t="s">
        <v>675</v>
      </c>
      <c r="C11" s="68"/>
      <c r="D11" s="72" t="s">
        <v>676</v>
      </c>
      <c r="E11" s="73" t="s">
        <v>146</v>
      </c>
      <c r="F11" s="70" t="s">
        <v>677</v>
      </c>
      <c r="G11" s="69" t="s">
        <v>678</v>
      </c>
      <c r="H11" s="71">
        <v>100</v>
      </c>
      <c r="I11" s="75">
        <f t="shared" si="1"/>
        <v>2.5</v>
      </c>
    </row>
    <row r="12" spans="1:10" s="19" customFormat="1" x14ac:dyDescent="0.25">
      <c r="B12" s="244"/>
      <c r="C12" s="244"/>
      <c r="D12" s="244"/>
      <c r="E12" s="245"/>
      <c r="F12" s="246"/>
      <c r="G12" s="247"/>
      <c r="H12" s="15"/>
      <c r="I12" s="247"/>
    </row>
    <row r="13" spans="1:10" x14ac:dyDescent="0.25">
      <c r="C13" s="4"/>
      <c r="D13" s="67" t="s">
        <v>8</v>
      </c>
      <c r="E13" s="68"/>
      <c r="F13" s="68"/>
      <c r="G13" s="73"/>
      <c r="H13" s="75">
        <f>SUM(H5:H12)</f>
        <v>700</v>
      </c>
      <c r="I13" s="69">
        <f>SUM(I5:I12)</f>
        <v>17.5</v>
      </c>
      <c r="J13" s="18">
        <f>+H13+I13</f>
        <v>717.5</v>
      </c>
    </row>
    <row r="14" spans="1:10" x14ac:dyDescent="0.25">
      <c r="B14" s="4">
        <f>COUNTA(B5:B11)</f>
        <v>7</v>
      </c>
    </row>
    <row r="15" spans="1:10" x14ac:dyDescent="0.25">
      <c r="G15" s="4"/>
    </row>
    <row r="16" spans="1:10" x14ac:dyDescent="0.25">
      <c r="G16" s="4"/>
    </row>
    <row r="17" spans="3:10" x14ac:dyDescent="0.25">
      <c r="G17" s="4"/>
    </row>
    <row r="18" spans="3:10" x14ac:dyDescent="0.25">
      <c r="C18" s="5"/>
      <c r="G18" s="4"/>
      <c r="J18" s="18"/>
    </row>
    <row r="19" spans="3:10" x14ac:dyDescent="0.25">
      <c r="C19" s="5"/>
      <c r="G19" s="4"/>
    </row>
    <row r="20" spans="3:10" x14ac:dyDescent="0.25">
      <c r="C20" s="5"/>
      <c r="G20" s="4"/>
    </row>
    <row r="21" spans="3:10" x14ac:dyDescent="0.25">
      <c r="C21" s="5"/>
      <c r="G21" s="4"/>
    </row>
    <row r="22" spans="3:10" x14ac:dyDescent="0.25">
      <c r="C22" s="5"/>
      <c r="G22" s="20"/>
    </row>
    <row r="23" spans="3:10" x14ac:dyDescent="0.25">
      <c r="G23" s="20"/>
    </row>
    <row r="24" spans="3:10" x14ac:dyDescent="0.25">
      <c r="G24" s="21"/>
      <c r="H24" s="21"/>
      <c r="I24" s="2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0.39997558519241921"/>
  </sheetPr>
  <dimension ref="A1:I106"/>
  <sheetViews>
    <sheetView workbookViewId="0">
      <selection activeCell="A3" sqref="A3"/>
    </sheetView>
  </sheetViews>
  <sheetFormatPr defaultRowHeight="15" x14ac:dyDescent="0.25"/>
  <cols>
    <col min="1" max="1" width="20.85546875" style="4" customWidth="1"/>
    <col min="2" max="2" width="17.28515625" style="3" customWidth="1"/>
    <col min="3" max="3" width="19.5703125" style="3" customWidth="1"/>
    <col min="4" max="4" width="15.140625" style="5" customWidth="1"/>
    <col min="5" max="5" width="18.140625" customWidth="1"/>
    <col min="6" max="6" width="17.5703125" customWidth="1"/>
    <col min="7" max="7" width="11.85546875" style="39" customWidth="1"/>
    <col min="8" max="8" width="9.42578125" style="39" bestFit="1" customWidth="1"/>
    <col min="9" max="9" width="10.5703125" bestFit="1" customWidth="1"/>
  </cols>
  <sheetData>
    <row r="1" spans="1:9" x14ac:dyDescent="0.25">
      <c r="A1"/>
      <c r="B1" s="48"/>
      <c r="C1" s="48"/>
      <c r="D1" s="49"/>
    </row>
    <row r="2" spans="1:9" x14ac:dyDescent="0.25">
      <c r="A2" s="92" t="s">
        <v>837</v>
      </c>
      <c r="B2" s="48"/>
      <c r="C2" s="48"/>
      <c r="D2" s="49"/>
    </row>
    <row r="3" spans="1:9" x14ac:dyDescent="0.25">
      <c r="A3"/>
      <c r="B3" s="48"/>
      <c r="C3" s="48"/>
      <c r="D3" s="49"/>
    </row>
    <row r="4" spans="1:9" x14ac:dyDescent="0.25">
      <c r="A4" s="6" t="s">
        <v>0</v>
      </c>
      <c r="B4" s="6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50" t="s">
        <v>6</v>
      </c>
      <c r="H4" s="50" t="s">
        <v>7</v>
      </c>
    </row>
    <row r="5" spans="1:9" x14ac:dyDescent="0.25">
      <c r="A5" s="30" t="s">
        <v>120</v>
      </c>
      <c r="B5" s="30"/>
      <c r="C5" s="30" t="s">
        <v>121</v>
      </c>
      <c r="D5" s="30" t="s">
        <v>136</v>
      </c>
      <c r="E5" s="34" t="s">
        <v>157</v>
      </c>
      <c r="F5" s="30" t="s">
        <v>137</v>
      </c>
      <c r="G5" s="29">
        <v>100</v>
      </c>
      <c r="H5" s="61">
        <f>G5*2.5%</f>
        <v>2.5</v>
      </c>
    </row>
    <row r="6" spans="1:9" x14ac:dyDescent="0.25">
      <c r="A6" s="30" t="s">
        <v>122</v>
      </c>
      <c r="B6" s="30"/>
      <c r="C6" s="30" t="s">
        <v>123</v>
      </c>
      <c r="D6" s="30" t="s">
        <v>136</v>
      </c>
      <c r="E6" s="34" t="s">
        <v>158</v>
      </c>
      <c r="F6" s="30" t="s">
        <v>138</v>
      </c>
      <c r="G6" s="29">
        <v>100</v>
      </c>
      <c r="H6" s="61">
        <f t="shared" ref="H6:H12" si="0">G6*2.5%</f>
        <v>2.5</v>
      </c>
    </row>
    <row r="7" spans="1:9" x14ac:dyDescent="0.25">
      <c r="A7" s="30" t="s">
        <v>124</v>
      </c>
      <c r="B7" s="30"/>
      <c r="C7" s="30" t="s">
        <v>125</v>
      </c>
      <c r="D7" s="30" t="s">
        <v>136</v>
      </c>
      <c r="E7" s="34" t="s">
        <v>161</v>
      </c>
      <c r="F7" s="30" t="s">
        <v>166</v>
      </c>
      <c r="G7" s="29">
        <v>100</v>
      </c>
      <c r="H7" s="61">
        <f t="shared" si="0"/>
        <v>2.5</v>
      </c>
    </row>
    <row r="8" spans="1:9" x14ac:dyDescent="0.25">
      <c r="A8" s="30" t="s">
        <v>127</v>
      </c>
      <c r="B8" s="30"/>
      <c r="C8" s="30" t="s">
        <v>128</v>
      </c>
      <c r="D8" s="30" t="s">
        <v>136</v>
      </c>
      <c r="E8" s="34" t="s">
        <v>162</v>
      </c>
      <c r="F8" s="30" t="s">
        <v>167</v>
      </c>
      <c r="G8" s="29">
        <v>100</v>
      </c>
      <c r="H8" s="61">
        <f t="shared" si="0"/>
        <v>2.5</v>
      </c>
    </row>
    <row r="9" spans="1:9" x14ac:dyDescent="0.25">
      <c r="A9" s="30" t="s">
        <v>131</v>
      </c>
      <c r="B9" s="30"/>
      <c r="C9" s="30" t="s">
        <v>132</v>
      </c>
      <c r="D9" s="30" t="s">
        <v>136</v>
      </c>
      <c r="E9" s="34" t="s">
        <v>164</v>
      </c>
      <c r="F9" s="30" t="s">
        <v>169</v>
      </c>
      <c r="G9" s="29">
        <v>100</v>
      </c>
      <c r="H9" s="61">
        <f t="shared" si="0"/>
        <v>2.5</v>
      </c>
    </row>
    <row r="10" spans="1:9" x14ac:dyDescent="0.25">
      <c r="A10" s="30" t="s">
        <v>133</v>
      </c>
      <c r="B10" s="30" t="s">
        <v>134</v>
      </c>
      <c r="C10" s="30" t="s">
        <v>135</v>
      </c>
      <c r="D10" s="30" t="s">
        <v>136</v>
      </c>
      <c r="E10" s="34" t="s">
        <v>165</v>
      </c>
      <c r="F10" s="30" t="s">
        <v>170</v>
      </c>
      <c r="G10" s="29">
        <v>100</v>
      </c>
      <c r="H10" s="61">
        <f t="shared" si="0"/>
        <v>2.5</v>
      </c>
    </row>
    <row r="11" spans="1:9" x14ac:dyDescent="0.25">
      <c r="A11" s="31" t="s">
        <v>140</v>
      </c>
      <c r="B11" s="31"/>
      <c r="C11" s="31" t="s">
        <v>126</v>
      </c>
      <c r="D11" s="32" t="s">
        <v>160</v>
      </c>
      <c r="E11" s="33" t="s">
        <v>156</v>
      </c>
      <c r="F11" s="31" t="s">
        <v>141</v>
      </c>
      <c r="G11" s="29">
        <v>100</v>
      </c>
      <c r="H11" s="61">
        <f t="shared" si="0"/>
        <v>2.5</v>
      </c>
    </row>
    <row r="12" spans="1:9" x14ac:dyDescent="0.25">
      <c r="A12" s="1" t="s">
        <v>142</v>
      </c>
      <c r="B12" s="1"/>
      <c r="C12" s="1" t="s">
        <v>143</v>
      </c>
      <c r="D12" s="9" t="s">
        <v>160</v>
      </c>
      <c r="E12" s="11" t="s">
        <v>159</v>
      </c>
      <c r="F12" s="1" t="s">
        <v>144</v>
      </c>
      <c r="G12" s="29">
        <v>100</v>
      </c>
      <c r="H12" s="61">
        <f t="shared" si="0"/>
        <v>2.5</v>
      </c>
    </row>
    <row r="13" spans="1:9" x14ac:dyDescent="0.25">
      <c r="A13" s="60"/>
      <c r="B13" s="60"/>
      <c r="C13" s="6" t="s">
        <v>8</v>
      </c>
      <c r="D13" s="1"/>
      <c r="E13" s="1"/>
      <c r="F13" s="9"/>
      <c r="G13" s="51">
        <f>SUM(G5:G12)</f>
        <v>800</v>
      </c>
      <c r="H13" s="51">
        <f>SUM(H5:H12)</f>
        <v>20</v>
      </c>
      <c r="I13" s="18">
        <f>+G13+H13</f>
        <v>820</v>
      </c>
    </row>
    <row r="14" spans="1:9" x14ac:dyDescent="0.25">
      <c r="A14" s="46">
        <f>COUNTA(A5:A12)</f>
        <v>8</v>
      </c>
      <c r="B14" s="55"/>
      <c r="C14" s="55"/>
      <c r="D14" s="56"/>
    </row>
    <row r="15" spans="1:9" x14ac:dyDescent="0.25">
      <c r="A15"/>
      <c r="B15" s="48"/>
      <c r="C15" s="48"/>
      <c r="D15" s="49"/>
      <c r="G15" s="16"/>
      <c r="H15" s="16"/>
    </row>
    <row r="16" spans="1:9" x14ac:dyDescent="0.25">
      <c r="A16"/>
      <c r="B16" s="48"/>
      <c r="C16" s="48"/>
      <c r="D16" s="49"/>
      <c r="G16" s="16"/>
      <c r="H16" s="16"/>
    </row>
    <row r="17" spans="1:8" x14ac:dyDescent="0.25">
      <c r="A17"/>
      <c r="B17" s="48"/>
      <c r="C17" s="48"/>
      <c r="D17" s="49"/>
      <c r="G17" s="16"/>
      <c r="H17" s="16"/>
    </row>
    <row r="18" spans="1:8" x14ac:dyDescent="0.25">
      <c r="A18"/>
      <c r="B18" s="49"/>
      <c r="C18" s="48"/>
      <c r="D18" s="49"/>
      <c r="G18" s="16"/>
      <c r="H18" s="16"/>
    </row>
    <row r="19" spans="1:8" x14ac:dyDescent="0.25">
      <c r="A19"/>
      <c r="B19" s="49"/>
      <c r="C19" s="48"/>
      <c r="D19" s="49"/>
      <c r="G19" s="16"/>
      <c r="H19" s="16"/>
    </row>
    <row r="20" spans="1:8" x14ac:dyDescent="0.25">
      <c r="A20"/>
      <c r="B20" s="49"/>
      <c r="C20" s="48"/>
      <c r="D20" s="49"/>
      <c r="G20" s="16"/>
      <c r="H20" s="16"/>
    </row>
    <row r="21" spans="1:8" x14ac:dyDescent="0.25">
      <c r="A21"/>
      <c r="B21" s="49"/>
      <c r="C21" s="48"/>
      <c r="D21" s="49"/>
      <c r="G21" s="16"/>
      <c r="H21" s="16"/>
    </row>
    <row r="22" spans="1:8" x14ac:dyDescent="0.25">
      <c r="A22"/>
      <c r="B22" s="49"/>
      <c r="C22" s="48"/>
      <c r="D22" s="49"/>
      <c r="G22" s="16"/>
      <c r="H22" s="16"/>
    </row>
    <row r="23" spans="1:8" x14ac:dyDescent="0.25">
      <c r="A23"/>
      <c r="B23" s="48"/>
      <c r="C23" s="48"/>
      <c r="D23" s="49"/>
      <c r="G23" s="16"/>
      <c r="H23" s="16"/>
    </row>
    <row r="24" spans="1:8" x14ac:dyDescent="0.25">
      <c r="A24"/>
      <c r="B24" s="48"/>
      <c r="C24" s="48"/>
      <c r="D24" s="49"/>
      <c r="F24" s="21"/>
      <c r="G24" s="62"/>
      <c r="H24" s="62"/>
    </row>
    <row r="25" spans="1:8" x14ac:dyDescent="0.25">
      <c r="A25"/>
      <c r="B25" s="48"/>
      <c r="C25" s="48"/>
      <c r="D25" s="49"/>
      <c r="G25" s="16"/>
      <c r="H25" s="16"/>
    </row>
    <row r="26" spans="1:8" x14ac:dyDescent="0.25">
      <c r="A26"/>
      <c r="B26" s="48"/>
      <c r="C26" s="48"/>
      <c r="D26" s="49"/>
      <c r="G26" s="16"/>
      <c r="H26" s="16"/>
    </row>
    <row r="27" spans="1:8" x14ac:dyDescent="0.25">
      <c r="A27"/>
      <c r="B27" s="48"/>
      <c r="C27" s="48"/>
      <c r="D27" s="49"/>
      <c r="G27" s="16"/>
      <c r="H27" s="16"/>
    </row>
    <row r="28" spans="1:8" x14ac:dyDescent="0.25">
      <c r="A28"/>
      <c r="B28" s="48"/>
      <c r="C28" s="48"/>
      <c r="D28" s="49"/>
      <c r="G28" s="16"/>
      <c r="H28" s="16"/>
    </row>
    <row r="29" spans="1:8" x14ac:dyDescent="0.25">
      <c r="A29"/>
      <c r="B29" s="48"/>
      <c r="C29" s="48"/>
      <c r="D29" s="49"/>
      <c r="G29" s="16"/>
      <c r="H29" s="16"/>
    </row>
    <row r="30" spans="1:8" x14ac:dyDescent="0.25">
      <c r="A30"/>
      <c r="B30" s="48"/>
      <c r="C30" s="48"/>
      <c r="D30" s="49"/>
      <c r="G30" s="16"/>
      <c r="H30" s="16"/>
    </row>
    <row r="31" spans="1:8" x14ac:dyDescent="0.25">
      <c r="A31"/>
      <c r="B31" s="48"/>
      <c r="C31" s="48"/>
      <c r="D31" s="49"/>
      <c r="G31" s="16"/>
      <c r="H31" s="16"/>
    </row>
    <row r="32" spans="1:8" x14ac:dyDescent="0.25">
      <c r="A32"/>
      <c r="B32" s="48"/>
      <c r="C32" s="48"/>
      <c r="D32" s="49"/>
      <c r="G32" s="16"/>
      <c r="H32" s="16"/>
    </row>
    <row r="33" spans="1:8" x14ac:dyDescent="0.25">
      <c r="A33"/>
      <c r="B33" s="48"/>
      <c r="C33" s="48"/>
      <c r="D33" s="49"/>
      <c r="G33" s="16"/>
      <c r="H33" s="16"/>
    </row>
    <row r="34" spans="1:8" x14ac:dyDescent="0.25">
      <c r="A34"/>
      <c r="B34" s="48"/>
      <c r="C34" s="48"/>
      <c r="D34" s="49"/>
      <c r="G34" s="16"/>
      <c r="H34" s="16"/>
    </row>
    <row r="35" spans="1:8" x14ac:dyDescent="0.25">
      <c r="A35"/>
      <c r="B35" s="48"/>
      <c r="C35" s="48"/>
      <c r="D35" s="49"/>
      <c r="G35" s="16"/>
      <c r="H35" s="16"/>
    </row>
    <row r="36" spans="1:8" x14ac:dyDescent="0.25">
      <c r="A36"/>
      <c r="B36" s="48"/>
      <c r="C36" s="48"/>
      <c r="D36" s="49"/>
      <c r="G36" s="16"/>
      <c r="H36" s="16"/>
    </row>
    <row r="37" spans="1:8" x14ac:dyDescent="0.25">
      <c r="A37"/>
      <c r="B37" s="48"/>
      <c r="C37" s="48"/>
      <c r="D37" s="49"/>
      <c r="G37" s="16"/>
      <c r="H37" s="16"/>
    </row>
    <row r="38" spans="1:8" x14ac:dyDescent="0.25">
      <c r="A38"/>
      <c r="B38" s="48"/>
      <c r="C38" s="48"/>
      <c r="D38" s="49"/>
      <c r="G38" s="16"/>
      <c r="H38" s="16"/>
    </row>
    <row r="39" spans="1:8" x14ac:dyDescent="0.25">
      <c r="A39"/>
      <c r="B39" s="48"/>
      <c r="C39" s="48"/>
      <c r="D39" s="49"/>
      <c r="G39" s="16"/>
      <c r="H39" s="16"/>
    </row>
    <row r="40" spans="1:8" x14ac:dyDescent="0.25">
      <c r="A40"/>
      <c r="B40" s="48"/>
      <c r="C40" s="48"/>
      <c r="D40" s="49"/>
      <c r="G40" s="16"/>
      <c r="H40" s="16"/>
    </row>
    <row r="41" spans="1:8" x14ac:dyDescent="0.25">
      <c r="A41"/>
      <c r="B41" s="48"/>
      <c r="C41" s="48"/>
      <c r="D41" s="49"/>
      <c r="G41" s="16"/>
      <c r="H41" s="16"/>
    </row>
    <row r="42" spans="1:8" x14ac:dyDescent="0.25">
      <c r="A42"/>
      <c r="B42" s="48"/>
      <c r="C42" s="48"/>
      <c r="D42" s="49"/>
      <c r="G42" s="16"/>
      <c r="H42" s="16"/>
    </row>
    <row r="43" spans="1:8" x14ac:dyDescent="0.25">
      <c r="A43"/>
      <c r="B43" s="48"/>
      <c r="C43" s="48"/>
      <c r="D43" s="49"/>
      <c r="G43" s="16"/>
      <c r="H43" s="16"/>
    </row>
    <row r="44" spans="1:8" x14ac:dyDescent="0.25">
      <c r="A44"/>
      <c r="B44" s="48"/>
      <c r="C44" s="48"/>
      <c r="D44" s="49"/>
      <c r="G44" s="16"/>
      <c r="H44" s="16"/>
    </row>
    <row r="45" spans="1:8" x14ac:dyDescent="0.25">
      <c r="A45"/>
      <c r="B45" s="48"/>
      <c r="C45" s="48"/>
      <c r="D45" s="49"/>
      <c r="G45" s="16"/>
      <c r="H45" s="16"/>
    </row>
    <row r="46" spans="1:8" x14ac:dyDescent="0.25">
      <c r="A46"/>
      <c r="B46" s="48"/>
      <c r="C46" s="48"/>
      <c r="D46" s="49"/>
      <c r="G46" s="16"/>
      <c r="H46" s="16"/>
    </row>
    <row r="47" spans="1:8" x14ac:dyDescent="0.25">
      <c r="A47"/>
      <c r="B47" s="48"/>
      <c r="C47" s="48"/>
      <c r="D47" s="49"/>
      <c r="G47" s="16"/>
      <c r="H47" s="16"/>
    </row>
    <row r="48" spans="1:8" x14ac:dyDescent="0.25">
      <c r="A48"/>
      <c r="B48" s="48"/>
      <c r="C48" s="48"/>
      <c r="D48" s="49"/>
      <c r="G48" s="16"/>
      <c r="H48" s="16"/>
    </row>
    <row r="49" spans="1:8" x14ac:dyDescent="0.25">
      <c r="A49"/>
      <c r="B49" s="48"/>
      <c r="C49" s="48"/>
      <c r="D49" s="49"/>
      <c r="G49" s="16"/>
      <c r="H49" s="16"/>
    </row>
    <row r="50" spans="1:8" x14ac:dyDescent="0.25">
      <c r="A50"/>
      <c r="B50" s="48"/>
      <c r="C50" s="48"/>
      <c r="D50" s="49"/>
      <c r="G50" s="16"/>
      <c r="H50" s="16"/>
    </row>
    <row r="51" spans="1:8" x14ac:dyDescent="0.25">
      <c r="A51"/>
      <c r="B51" s="48"/>
      <c r="C51" s="48"/>
      <c r="D51" s="49"/>
      <c r="G51" s="16"/>
      <c r="H51" s="16"/>
    </row>
    <row r="52" spans="1:8" x14ac:dyDescent="0.25">
      <c r="A52"/>
      <c r="B52" s="48"/>
      <c r="C52" s="48"/>
      <c r="D52" s="49"/>
      <c r="G52" s="16"/>
      <c r="H52" s="16"/>
    </row>
    <row r="53" spans="1:8" x14ac:dyDescent="0.25">
      <c r="A53"/>
      <c r="B53" s="48"/>
      <c r="C53" s="48"/>
      <c r="D53" s="49"/>
      <c r="G53" s="16"/>
      <c r="H53" s="16"/>
    </row>
    <row r="54" spans="1:8" x14ac:dyDescent="0.25">
      <c r="A54"/>
      <c r="B54" s="48"/>
      <c r="C54" s="48"/>
      <c r="D54" s="49"/>
      <c r="G54" s="16"/>
      <c r="H54" s="16"/>
    </row>
    <row r="55" spans="1:8" x14ac:dyDescent="0.25">
      <c r="A55"/>
      <c r="B55" s="48"/>
      <c r="C55" s="48"/>
      <c r="D55" s="49"/>
      <c r="G55" s="16"/>
      <c r="H55" s="16"/>
    </row>
    <row r="56" spans="1:8" x14ac:dyDescent="0.25">
      <c r="A56"/>
      <c r="B56" s="48"/>
      <c r="C56" s="48"/>
      <c r="D56" s="49"/>
      <c r="G56" s="16"/>
      <c r="H56" s="16"/>
    </row>
    <row r="57" spans="1:8" x14ac:dyDescent="0.25">
      <c r="A57"/>
      <c r="B57" s="48"/>
      <c r="C57" s="48"/>
      <c r="D57" s="49"/>
      <c r="G57" s="16"/>
      <c r="H57" s="16"/>
    </row>
    <row r="58" spans="1:8" x14ac:dyDescent="0.25">
      <c r="A58"/>
      <c r="B58" s="48"/>
      <c r="C58" s="48"/>
      <c r="D58" s="49"/>
      <c r="G58" s="16"/>
      <c r="H58" s="16"/>
    </row>
    <row r="59" spans="1:8" x14ac:dyDescent="0.25">
      <c r="A59"/>
      <c r="B59" s="48"/>
      <c r="C59" s="48"/>
      <c r="D59" s="49"/>
      <c r="G59" s="16"/>
      <c r="H59" s="16"/>
    </row>
    <row r="60" spans="1:8" x14ac:dyDescent="0.25">
      <c r="A60"/>
      <c r="B60" s="48"/>
      <c r="C60" s="48"/>
      <c r="D60" s="49"/>
      <c r="G60" s="16"/>
      <c r="H60" s="16"/>
    </row>
    <row r="61" spans="1:8" x14ac:dyDescent="0.25">
      <c r="A61"/>
      <c r="B61" s="48"/>
      <c r="C61" s="48"/>
      <c r="D61" s="49"/>
      <c r="G61" s="16"/>
      <c r="H61" s="16"/>
    </row>
    <row r="62" spans="1:8" x14ac:dyDescent="0.25">
      <c r="A62"/>
      <c r="B62" s="48"/>
      <c r="C62" s="48"/>
      <c r="D62" s="49"/>
      <c r="G62" s="16"/>
      <c r="H62" s="16"/>
    </row>
    <row r="63" spans="1:8" x14ac:dyDescent="0.25">
      <c r="A63"/>
      <c r="B63" s="48"/>
      <c r="C63" s="48"/>
      <c r="D63" s="49"/>
      <c r="G63" s="16"/>
      <c r="H63" s="16"/>
    </row>
    <row r="64" spans="1:8" x14ac:dyDescent="0.25">
      <c r="A64"/>
      <c r="B64" s="48"/>
      <c r="C64" s="48"/>
      <c r="D64" s="49"/>
      <c r="G64" s="16"/>
      <c r="H64" s="16"/>
    </row>
    <row r="65" spans="1:8" x14ac:dyDescent="0.25">
      <c r="A65"/>
      <c r="B65" s="48"/>
      <c r="C65" s="48"/>
      <c r="D65" s="49"/>
      <c r="G65" s="16"/>
      <c r="H65" s="16"/>
    </row>
    <row r="66" spans="1:8" x14ac:dyDescent="0.25">
      <c r="A66"/>
      <c r="B66" s="48"/>
      <c r="C66" s="48"/>
      <c r="D66" s="49"/>
      <c r="G66" s="16"/>
      <c r="H66" s="16"/>
    </row>
    <row r="67" spans="1:8" x14ac:dyDescent="0.25">
      <c r="A67"/>
      <c r="B67" s="48"/>
      <c r="C67" s="48"/>
      <c r="D67" s="49"/>
      <c r="G67" s="16"/>
      <c r="H67" s="16"/>
    </row>
    <row r="68" spans="1:8" x14ac:dyDescent="0.25">
      <c r="A68"/>
      <c r="B68" s="48"/>
      <c r="C68" s="48"/>
      <c r="D68" s="49"/>
      <c r="G68" s="16"/>
      <c r="H68" s="16"/>
    </row>
    <row r="69" spans="1:8" x14ac:dyDescent="0.25">
      <c r="A69"/>
      <c r="B69" s="48"/>
      <c r="C69" s="48"/>
      <c r="D69" s="49"/>
      <c r="G69" s="16"/>
      <c r="H69" s="16"/>
    </row>
    <row r="70" spans="1:8" x14ac:dyDescent="0.25">
      <c r="A70"/>
      <c r="B70" s="48"/>
      <c r="C70" s="48"/>
      <c r="D70" s="49"/>
      <c r="G70" s="16"/>
      <c r="H70" s="16"/>
    </row>
    <row r="71" spans="1:8" x14ac:dyDescent="0.25">
      <c r="A71"/>
      <c r="B71" s="48"/>
      <c r="C71" s="48"/>
      <c r="D71" s="49"/>
      <c r="G71" s="16"/>
      <c r="H71" s="16"/>
    </row>
    <row r="72" spans="1:8" x14ac:dyDescent="0.25">
      <c r="A72"/>
      <c r="B72" s="48"/>
      <c r="C72" s="48"/>
      <c r="D72" s="49"/>
      <c r="G72" s="16"/>
      <c r="H72" s="16"/>
    </row>
    <row r="73" spans="1:8" x14ac:dyDescent="0.25">
      <c r="A73"/>
      <c r="B73" s="48"/>
      <c r="C73" s="48"/>
      <c r="D73" s="49"/>
      <c r="G73" s="16"/>
      <c r="H73" s="16"/>
    </row>
    <row r="74" spans="1:8" x14ac:dyDescent="0.25">
      <c r="A74"/>
      <c r="B74" s="48"/>
      <c r="C74" s="48"/>
      <c r="D74" s="49"/>
      <c r="G74" s="16"/>
      <c r="H74" s="16"/>
    </row>
    <row r="75" spans="1:8" x14ac:dyDescent="0.25">
      <c r="A75"/>
      <c r="B75" s="48"/>
      <c r="C75" s="48"/>
      <c r="D75" s="49"/>
      <c r="G75" s="16"/>
      <c r="H75" s="16"/>
    </row>
    <row r="76" spans="1:8" x14ac:dyDescent="0.25">
      <c r="A76"/>
      <c r="B76" s="48"/>
      <c r="C76" s="48"/>
      <c r="D76" s="49"/>
      <c r="G76" s="16"/>
      <c r="H76" s="16"/>
    </row>
    <row r="77" spans="1:8" x14ac:dyDescent="0.25">
      <c r="A77"/>
      <c r="B77" s="48"/>
      <c r="C77" s="48"/>
      <c r="D77" s="49"/>
      <c r="G77" s="16"/>
      <c r="H77" s="16"/>
    </row>
    <row r="78" spans="1:8" x14ac:dyDescent="0.25">
      <c r="A78"/>
      <c r="B78" s="48"/>
      <c r="C78" s="48"/>
      <c r="D78" s="49"/>
      <c r="G78" s="16"/>
      <c r="H78" s="16"/>
    </row>
    <row r="79" spans="1:8" x14ac:dyDescent="0.25">
      <c r="A79"/>
      <c r="B79" s="48"/>
      <c r="C79" s="48"/>
      <c r="D79" s="49"/>
      <c r="G79" s="16"/>
      <c r="H79" s="16"/>
    </row>
    <row r="80" spans="1:8" x14ac:dyDescent="0.25">
      <c r="A80"/>
      <c r="B80" s="48"/>
      <c r="C80" s="48"/>
      <c r="D80" s="49"/>
      <c r="G80" s="16"/>
      <c r="H80" s="16"/>
    </row>
    <row r="81" spans="1:8" x14ac:dyDescent="0.25">
      <c r="A81"/>
      <c r="B81" s="48"/>
      <c r="C81" s="48"/>
      <c r="D81" s="49"/>
      <c r="G81" s="16"/>
      <c r="H81" s="16"/>
    </row>
    <row r="82" spans="1:8" x14ac:dyDescent="0.25">
      <c r="A82"/>
      <c r="B82" s="48"/>
      <c r="C82" s="48"/>
      <c r="D82" s="49"/>
      <c r="G82" s="16"/>
      <c r="H82" s="16"/>
    </row>
    <row r="83" spans="1:8" x14ac:dyDescent="0.25">
      <c r="A83"/>
      <c r="B83" s="48"/>
      <c r="C83" s="48"/>
      <c r="D83" s="49"/>
      <c r="G83" s="16"/>
      <c r="H83" s="16"/>
    </row>
    <row r="84" spans="1:8" x14ac:dyDescent="0.25">
      <c r="A84"/>
      <c r="B84" s="48"/>
      <c r="C84" s="48"/>
      <c r="D84" s="49"/>
      <c r="G84" s="16"/>
      <c r="H84" s="16"/>
    </row>
    <row r="85" spans="1:8" x14ac:dyDescent="0.25">
      <c r="A85"/>
      <c r="B85" s="48"/>
      <c r="C85" s="48"/>
      <c r="D85" s="49"/>
      <c r="G85" s="16"/>
      <c r="H85" s="16"/>
    </row>
    <row r="86" spans="1:8" x14ac:dyDescent="0.25">
      <c r="A86"/>
      <c r="B86" s="48"/>
      <c r="C86" s="48"/>
      <c r="D86" s="49"/>
      <c r="G86" s="16"/>
      <c r="H86" s="16"/>
    </row>
    <row r="87" spans="1:8" x14ac:dyDescent="0.25">
      <c r="A87"/>
      <c r="B87" s="48"/>
      <c r="C87" s="48"/>
      <c r="D87" s="49"/>
      <c r="G87" s="16"/>
      <c r="H87" s="16"/>
    </row>
    <row r="88" spans="1:8" x14ac:dyDescent="0.25">
      <c r="A88"/>
      <c r="B88" s="48"/>
      <c r="C88" s="48"/>
      <c r="D88" s="49"/>
      <c r="G88" s="16"/>
      <c r="H88" s="16"/>
    </row>
    <row r="89" spans="1:8" x14ac:dyDescent="0.25">
      <c r="A89"/>
      <c r="B89" s="48"/>
      <c r="C89" s="48"/>
      <c r="D89" s="49"/>
      <c r="G89" s="16"/>
      <c r="H89" s="16"/>
    </row>
    <row r="90" spans="1:8" x14ac:dyDescent="0.25">
      <c r="A90"/>
      <c r="B90" s="48"/>
      <c r="C90" s="48"/>
      <c r="D90" s="49"/>
      <c r="G90" s="16"/>
      <c r="H90" s="16"/>
    </row>
    <row r="91" spans="1:8" x14ac:dyDescent="0.25">
      <c r="A91"/>
      <c r="B91" s="48"/>
      <c r="C91" s="48"/>
      <c r="D91" s="49"/>
      <c r="G91" s="16"/>
      <c r="H91" s="16"/>
    </row>
    <row r="92" spans="1:8" x14ac:dyDescent="0.25">
      <c r="A92"/>
      <c r="B92" s="48"/>
      <c r="C92" s="48"/>
      <c r="D92" s="49"/>
      <c r="G92" s="16"/>
      <c r="H92" s="16"/>
    </row>
    <row r="93" spans="1:8" x14ac:dyDescent="0.25">
      <c r="A93"/>
      <c r="B93" s="48"/>
      <c r="C93" s="48"/>
      <c r="D93" s="49"/>
      <c r="G93" s="16"/>
      <c r="H93" s="16"/>
    </row>
    <row r="94" spans="1:8" x14ac:dyDescent="0.25">
      <c r="A94"/>
      <c r="B94" s="48"/>
      <c r="C94" s="48"/>
      <c r="D94" s="49"/>
      <c r="G94" s="16"/>
      <c r="H94" s="16"/>
    </row>
    <row r="95" spans="1:8" x14ac:dyDescent="0.25">
      <c r="A95"/>
      <c r="B95" s="48"/>
      <c r="C95" s="48"/>
      <c r="D95" s="49"/>
      <c r="G95" s="16"/>
      <c r="H95" s="16"/>
    </row>
    <row r="96" spans="1:8" x14ac:dyDescent="0.25">
      <c r="A96"/>
      <c r="B96" s="48"/>
      <c r="C96" s="48"/>
      <c r="D96" s="49"/>
      <c r="G96" s="16"/>
      <c r="H96" s="16"/>
    </row>
    <row r="97" spans="1:8" x14ac:dyDescent="0.25">
      <c r="A97"/>
      <c r="B97" s="48"/>
      <c r="C97" s="48"/>
      <c r="D97" s="49"/>
      <c r="G97" s="16"/>
      <c r="H97" s="16"/>
    </row>
    <row r="98" spans="1:8" x14ac:dyDescent="0.25">
      <c r="A98"/>
      <c r="B98" s="48"/>
      <c r="C98" s="48"/>
      <c r="D98" s="49"/>
      <c r="G98" s="16"/>
      <c r="H98" s="16"/>
    </row>
    <row r="99" spans="1:8" x14ac:dyDescent="0.25">
      <c r="A99"/>
      <c r="B99" s="48"/>
      <c r="C99" s="48"/>
      <c r="D99" s="49"/>
      <c r="G99" s="16"/>
      <c r="H99" s="16"/>
    </row>
    <row r="100" spans="1:8" x14ac:dyDescent="0.25">
      <c r="A100"/>
      <c r="B100" s="48"/>
      <c r="C100" s="48"/>
      <c r="D100" s="49"/>
      <c r="G100" s="16"/>
      <c r="H100" s="16"/>
    </row>
    <row r="101" spans="1:8" x14ac:dyDescent="0.25">
      <c r="A101"/>
      <c r="B101" s="48"/>
      <c r="C101" s="48"/>
      <c r="D101" s="49"/>
      <c r="G101" s="16"/>
      <c r="H101" s="16"/>
    </row>
    <row r="102" spans="1:8" x14ac:dyDescent="0.25">
      <c r="A102"/>
      <c r="B102" s="48"/>
      <c r="C102" s="48"/>
      <c r="D102" s="49"/>
      <c r="G102" s="16"/>
      <c r="H102" s="16"/>
    </row>
    <row r="103" spans="1:8" x14ac:dyDescent="0.25">
      <c r="A103"/>
      <c r="B103" s="48"/>
      <c r="C103" s="48"/>
      <c r="D103" s="49"/>
      <c r="G103" s="16"/>
      <c r="H103" s="16"/>
    </row>
    <row r="104" spans="1:8" x14ac:dyDescent="0.25">
      <c r="A104"/>
      <c r="B104" s="48"/>
      <c r="C104" s="48"/>
      <c r="D104" s="49"/>
      <c r="G104" s="16"/>
      <c r="H104" s="16"/>
    </row>
    <row r="105" spans="1:8" x14ac:dyDescent="0.25">
      <c r="A105"/>
      <c r="B105" s="48"/>
      <c r="C105" s="48"/>
      <c r="D105" s="49"/>
      <c r="G105" s="16"/>
      <c r="H105" s="16"/>
    </row>
    <row r="106" spans="1:8" x14ac:dyDescent="0.25">
      <c r="A106" s="57"/>
      <c r="B106" s="58"/>
      <c r="C106" s="58"/>
      <c r="D106" s="59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8E562-0683-49C8-9A9A-11F62F44DF0B}">
  <sheetPr>
    <tabColor theme="9" tint="-0.499984740745262"/>
  </sheetPr>
  <dimension ref="A1:I103"/>
  <sheetViews>
    <sheetView workbookViewId="0">
      <selection activeCell="A3" sqref="A3"/>
    </sheetView>
  </sheetViews>
  <sheetFormatPr defaultRowHeight="15" x14ac:dyDescent="0.25"/>
  <cols>
    <col min="1" max="1" width="20.85546875" style="4" customWidth="1"/>
    <col min="2" max="2" width="17.28515625" style="3" customWidth="1"/>
    <col min="3" max="3" width="19.5703125" style="3" customWidth="1"/>
    <col min="4" max="4" width="15.140625" style="5" customWidth="1"/>
    <col min="5" max="5" width="18.140625" customWidth="1"/>
    <col min="6" max="6" width="17.5703125" customWidth="1"/>
    <col min="7" max="7" width="11.85546875" style="39" customWidth="1"/>
    <col min="8" max="8" width="9.42578125" style="39" bestFit="1" customWidth="1"/>
    <col min="9" max="9" width="10.5703125" bestFit="1" customWidth="1"/>
  </cols>
  <sheetData>
    <row r="1" spans="1:9" x14ac:dyDescent="0.25">
      <c r="A1"/>
      <c r="B1" s="48"/>
      <c r="C1" s="48"/>
      <c r="D1" s="49"/>
    </row>
    <row r="2" spans="1:9" x14ac:dyDescent="0.25">
      <c r="A2" s="92" t="s">
        <v>837</v>
      </c>
      <c r="B2" s="48"/>
      <c r="C2" s="48"/>
      <c r="D2" s="49"/>
    </row>
    <row r="3" spans="1:9" x14ac:dyDescent="0.25">
      <c r="A3"/>
      <c r="B3" s="48"/>
      <c r="C3" s="48"/>
      <c r="D3" s="49"/>
    </row>
    <row r="4" spans="1:9" x14ac:dyDescent="0.25">
      <c r="A4" s="6" t="s">
        <v>0</v>
      </c>
      <c r="B4" s="6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50" t="s">
        <v>6</v>
      </c>
      <c r="H4" s="50" t="s">
        <v>7</v>
      </c>
    </row>
    <row r="5" spans="1:9" hidden="1" x14ac:dyDescent="0.25">
      <c r="A5" s="30"/>
      <c r="B5" s="30"/>
      <c r="C5" s="30"/>
      <c r="D5" s="30"/>
      <c r="E5" s="34"/>
      <c r="F5" s="30"/>
      <c r="G5" s="29"/>
      <c r="H5" s="61"/>
    </row>
    <row r="6" spans="1:9" hidden="1" x14ac:dyDescent="0.25">
      <c r="A6" s="30"/>
      <c r="B6" s="30"/>
      <c r="C6" s="30"/>
      <c r="D6" s="30"/>
      <c r="E6" s="34"/>
      <c r="F6" s="30"/>
      <c r="G6" s="29"/>
      <c r="H6" s="61"/>
    </row>
    <row r="7" spans="1:9" x14ac:dyDescent="0.25">
      <c r="A7" s="30" t="s">
        <v>129</v>
      </c>
      <c r="B7" s="30" t="s">
        <v>130</v>
      </c>
      <c r="C7" s="30" t="s">
        <v>139</v>
      </c>
      <c r="D7" s="30" t="s">
        <v>136</v>
      </c>
      <c r="E7" s="34" t="s">
        <v>163</v>
      </c>
      <c r="F7" s="30" t="s">
        <v>168</v>
      </c>
      <c r="G7" s="29">
        <v>100</v>
      </c>
      <c r="H7" s="61">
        <f t="shared" ref="H7" si="0">G7*2.5%</f>
        <v>2.5</v>
      </c>
    </row>
    <row r="8" spans="1:9" x14ac:dyDescent="0.25">
      <c r="A8" s="30"/>
      <c r="B8" s="30"/>
      <c r="C8" s="30"/>
      <c r="D8" s="30"/>
      <c r="E8" s="34"/>
      <c r="F8" s="30"/>
      <c r="G8" s="29"/>
      <c r="H8" s="61"/>
    </row>
    <row r="9" spans="1:9" x14ac:dyDescent="0.25">
      <c r="A9" s="30"/>
      <c r="B9" s="30"/>
      <c r="C9" s="30"/>
      <c r="D9" s="30"/>
      <c r="E9" s="34"/>
      <c r="F9" s="30"/>
      <c r="G9" s="29"/>
      <c r="H9" s="61"/>
    </row>
    <row r="10" spans="1:9" x14ac:dyDescent="0.25">
      <c r="A10" s="60"/>
      <c r="B10" s="60"/>
      <c r="C10" s="6" t="s">
        <v>8</v>
      </c>
      <c r="D10" s="1"/>
      <c r="E10" s="1"/>
      <c r="F10" s="9"/>
      <c r="G10" s="51">
        <f>SUM(G5:G9)</f>
        <v>100</v>
      </c>
      <c r="H10" s="51">
        <f>SUM(H5:H9)</f>
        <v>2.5</v>
      </c>
      <c r="I10" s="18">
        <f>+G10+H10</f>
        <v>102.5</v>
      </c>
    </row>
    <row r="11" spans="1:9" x14ac:dyDescent="0.25">
      <c r="A11" s="46">
        <f>COUNTA(A5:A9)</f>
        <v>1</v>
      </c>
      <c r="B11" s="55"/>
      <c r="C11" s="55"/>
      <c r="D11" s="56"/>
    </row>
    <row r="12" spans="1:9" x14ac:dyDescent="0.25">
      <c r="A12"/>
      <c r="B12" s="48"/>
      <c r="C12" s="48"/>
      <c r="D12" s="49"/>
      <c r="G12" s="16"/>
      <c r="H12" s="16"/>
    </row>
    <row r="13" spans="1:9" x14ac:dyDescent="0.25">
      <c r="A13"/>
      <c r="B13" s="48"/>
      <c r="C13" s="48"/>
      <c r="D13" s="49"/>
      <c r="G13" s="16"/>
      <c r="H13" s="16"/>
    </row>
    <row r="14" spans="1:9" x14ac:dyDescent="0.25">
      <c r="A14"/>
      <c r="B14" s="48"/>
      <c r="C14" s="48"/>
      <c r="D14" s="49"/>
      <c r="G14" s="16"/>
      <c r="H14" s="16"/>
    </row>
    <row r="15" spans="1:9" x14ac:dyDescent="0.25">
      <c r="A15"/>
      <c r="B15" s="49"/>
      <c r="C15" s="48"/>
      <c r="D15" s="49"/>
      <c r="G15" s="16"/>
      <c r="H15" s="16"/>
    </row>
    <row r="16" spans="1:9" x14ac:dyDescent="0.25">
      <c r="A16"/>
      <c r="B16" s="49"/>
      <c r="C16" s="48"/>
      <c r="D16" s="49"/>
      <c r="G16" s="16"/>
      <c r="H16" s="16"/>
    </row>
    <row r="17" spans="1:8" x14ac:dyDescent="0.25">
      <c r="A17"/>
      <c r="B17" s="49"/>
      <c r="C17" s="48"/>
      <c r="D17" s="49"/>
      <c r="G17" s="16"/>
      <c r="H17" s="16"/>
    </row>
    <row r="18" spans="1:8" x14ac:dyDescent="0.25">
      <c r="A18"/>
      <c r="B18" s="49"/>
      <c r="C18" s="48"/>
      <c r="D18" s="49"/>
      <c r="G18" s="16"/>
      <c r="H18" s="16"/>
    </row>
    <row r="19" spans="1:8" x14ac:dyDescent="0.25">
      <c r="A19"/>
      <c r="B19" s="49"/>
      <c r="C19" s="48"/>
      <c r="D19" s="49"/>
      <c r="G19" s="16"/>
      <c r="H19" s="16"/>
    </row>
    <row r="20" spans="1:8" x14ac:dyDescent="0.25">
      <c r="A20"/>
      <c r="B20" s="48"/>
      <c r="C20" s="48"/>
      <c r="D20" s="49"/>
      <c r="G20" s="16"/>
      <c r="H20" s="16"/>
    </row>
    <row r="21" spans="1:8" x14ac:dyDescent="0.25">
      <c r="A21"/>
      <c r="B21" s="48"/>
      <c r="C21" s="48"/>
      <c r="D21" s="49"/>
      <c r="F21" s="21"/>
      <c r="G21" s="62"/>
      <c r="H21" s="62"/>
    </row>
    <row r="22" spans="1:8" x14ac:dyDescent="0.25">
      <c r="A22"/>
      <c r="B22" s="48"/>
      <c r="C22" s="48"/>
      <c r="D22" s="49"/>
      <c r="G22" s="16"/>
      <c r="H22" s="16"/>
    </row>
    <row r="23" spans="1:8" x14ac:dyDescent="0.25">
      <c r="A23"/>
      <c r="B23" s="48"/>
      <c r="C23" s="48"/>
      <c r="D23" s="49"/>
      <c r="G23" s="16"/>
      <c r="H23" s="16"/>
    </row>
    <row r="24" spans="1:8" x14ac:dyDescent="0.25">
      <c r="A24"/>
      <c r="B24" s="48"/>
      <c r="C24" s="48"/>
      <c r="D24" s="49"/>
      <c r="G24" s="16"/>
      <c r="H24" s="16"/>
    </row>
    <row r="25" spans="1:8" x14ac:dyDescent="0.25">
      <c r="A25"/>
      <c r="B25" s="48"/>
      <c r="C25" s="48"/>
      <c r="D25" s="49"/>
      <c r="G25" s="16"/>
      <c r="H25" s="16"/>
    </row>
    <row r="26" spans="1:8" x14ac:dyDescent="0.25">
      <c r="A26"/>
      <c r="B26" s="48"/>
      <c r="C26" s="48"/>
      <c r="D26" s="49"/>
      <c r="G26" s="16"/>
      <c r="H26" s="16"/>
    </row>
    <row r="27" spans="1:8" x14ac:dyDescent="0.25">
      <c r="A27"/>
      <c r="B27" s="48"/>
      <c r="C27" s="48"/>
      <c r="D27" s="49"/>
      <c r="G27" s="16"/>
      <c r="H27" s="16"/>
    </row>
    <row r="28" spans="1:8" x14ac:dyDescent="0.25">
      <c r="A28"/>
      <c r="B28" s="48"/>
      <c r="C28" s="48"/>
      <c r="D28" s="49"/>
      <c r="G28" s="16"/>
      <c r="H28" s="16"/>
    </row>
    <row r="29" spans="1:8" x14ac:dyDescent="0.25">
      <c r="A29"/>
      <c r="B29" s="48"/>
      <c r="C29" s="48"/>
      <c r="D29" s="49"/>
      <c r="G29" s="16"/>
      <c r="H29" s="16"/>
    </row>
    <row r="30" spans="1:8" x14ac:dyDescent="0.25">
      <c r="A30"/>
      <c r="B30" s="48"/>
      <c r="C30" s="48"/>
      <c r="D30" s="49"/>
      <c r="G30" s="16"/>
      <c r="H30" s="16"/>
    </row>
    <row r="31" spans="1:8" x14ac:dyDescent="0.25">
      <c r="A31"/>
      <c r="B31" s="48"/>
      <c r="C31" s="48"/>
      <c r="D31" s="49"/>
      <c r="G31" s="16"/>
      <c r="H31" s="16"/>
    </row>
    <row r="32" spans="1:8" x14ac:dyDescent="0.25">
      <c r="A32"/>
      <c r="B32" s="48"/>
      <c r="C32" s="48"/>
      <c r="D32" s="49"/>
      <c r="G32" s="16"/>
      <c r="H32" s="16"/>
    </row>
    <row r="33" spans="1:8" x14ac:dyDescent="0.25">
      <c r="A33"/>
      <c r="B33" s="48"/>
      <c r="C33" s="48"/>
      <c r="D33" s="49"/>
      <c r="G33" s="16"/>
      <c r="H33" s="16"/>
    </row>
    <row r="34" spans="1:8" x14ac:dyDescent="0.25">
      <c r="A34"/>
      <c r="B34" s="48"/>
      <c r="C34" s="48"/>
      <c r="D34" s="49"/>
      <c r="G34" s="16"/>
      <c r="H34" s="16"/>
    </row>
    <row r="35" spans="1:8" x14ac:dyDescent="0.25">
      <c r="A35"/>
      <c r="B35" s="48"/>
      <c r="C35" s="48"/>
      <c r="D35" s="49"/>
      <c r="G35" s="16"/>
      <c r="H35" s="16"/>
    </row>
    <row r="36" spans="1:8" x14ac:dyDescent="0.25">
      <c r="A36"/>
      <c r="B36" s="48"/>
      <c r="C36" s="48"/>
      <c r="D36" s="49"/>
      <c r="G36" s="16"/>
      <c r="H36" s="16"/>
    </row>
    <row r="37" spans="1:8" x14ac:dyDescent="0.25">
      <c r="A37"/>
      <c r="B37" s="48"/>
      <c r="C37" s="48"/>
      <c r="D37" s="49"/>
      <c r="G37" s="16"/>
      <c r="H37" s="16"/>
    </row>
    <row r="38" spans="1:8" x14ac:dyDescent="0.25">
      <c r="A38"/>
      <c r="B38" s="48"/>
      <c r="C38" s="48"/>
      <c r="D38" s="49"/>
      <c r="G38" s="16"/>
      <c r="H38" s="16"/>
    </row>
    <row r="39" spans="1:8" x14ac:dyDescent="0.25">
      <c r="A39"/>
      <c r="B39" s="48"/>
      <c r="C39" s="48"/>
      <c r="D39" s="49"/>
      <c r="G39" s="16"/>
      <c r="H39" s="16"/>
    </row>
    <row r="40" spans="1:8" x14ac:dyDescent="0.25">
      <c r="A40"/>
      <c r="B40" s="48"/>
      <c r="C40" s="48"/>
      <c r="D40" s="49"/>
      <c r="G40" s="16"/>
      <c r="H40" s="16"/>
    </row>
    <row r="41" spans="1:8" x14ac:dyDescent="0.25">
      <c r="A41"/>
      <c r="B41" s="48"/>
      <c r="C41" s="48"/>
      <c r="D41" s="49"/>
      <c r="G41" s="16"/>
      <c r="H41" s="16"/>
    </row>
    <row r="42" spans="1:8" x14ac:dyDescent="0.25">
      <c r="A42"/>
      <c r="B42" s="48"/>
      <c r="C42" s="48"/>
      <c r="D42" s="49"/>
      <c r="G42" s="16"/>
      <c r="H42" s="16"/>
    </row>
    <row r="43" spans="1:8" x14ac:dyDescent="0.25">
      <c r="A43"/>
      <c r="B43" s="48"/>
      <c r="C43" s="48"/>
      <c r="D43" s="49"/>
      <c r="G43" s="16"/>
      <c r="H43" s="16"/>
    </row>
    <row r="44" spans="1:8" x14ac:dyDescent="0.25">
      <c r="A44"/>
      <c r="B44" s="48"/>
      <c r="C44" s="48"/>
      <c r="D44" s="49"/>
      <c r="G44" s="16"/>
      <c r="H44" s="16"/>
    </row>
    <row r="45" spans="1:8" x14ac:dyDescent="0.25">
      <c r="A45"/>
      <c r="B45" s="48"/>
      <c r="C45" s="48"/>
      <c r="D45" s="49"/>
      <c r="G45" s="16"/>
      <c r="H45" s="16"/>
    </row>
    <row r="46" spans="1:8" x14ac:dyDescent="0.25">
      <c r="A46"/>
      <c r="B46" s="48"/>
      <c r="C46" s="48"/>
      <c r="D46" s="49"/>
      <c r="G46" s="16"/>
      <c r="H46" s="16"/>
    </row>
    <row r="47" spans="1:8" x14ac:dyDescent="0.25">
      <c r="A47"/>
      <c r="B47" s="48"/>
      <c r="C47" s="48"/>
      <c r="D47" s="49"/>
      <c r="G47" s="16"/>
      <c r="H47" s="16"/>
    </row>
    <row r="48" spans="1:8" x14ac:dyDescent="0.25">
      <c r="A48"/>
      <c r="B48" s="48"/>
      <c r="C48" s="48"/>
      <c r="D48" s="49"/>
      <c r="G48" s="16"/>
      <c r="H48" s="16"/>
    </row>
    <row r="49" spans="1:8" x14ac:dyDescent="0.25">
      <c r="A49"/>
      <c r="B49" s="48"/>
      <c r="C49" s="48"/>
      <c r="D49" s="49"/>
      <c r="G49" s="16"/>
      <c r="H49" s="16"/>
    </row>
    <row r="50" spans="1:8" x14ac:dyDescent="0.25">
      <c r="A50"/>
      <c r="B50" s="48"/>
      <c r="C50" s="48"/>
      <c r="D50" s="49"/>
      <c r="G50" s="16"/>
      <c r="H50" s="16"/>
    </row>
    <row r="51" spans="1:8" x14ac:dyDescent="0.25">
      <c r="A51"/>
      <c r="B51" s="48"/>
      <c r="C51" s="48"/>
      <c r="D51" s="49"/>
      <c r="G51" s="16"/>
      <c r="H51" s="16"/>
    </row>
    <row r="52" spans="1:8" x14ac:dyDescent="0.25">
      <c r="A52"/>
      <c r="B52" s="48"/>
      <c r="C52" s="48"/>
      <c r="D52" s="49"/>
      <c r="G52" s="16"/>
      <c r="H52" s="16"/>
    </row>
    <row r="53" spans="1:8" x14ac:dyDescent="0.25">
      <c r="A53"/>
      <c r="B53" s="48"/>
      <c r="C53" s="48"/>
      <c r="D53" s="49"/>
      <c r="G53" s="16"/>
      <c r="H53" s="16"/>
    </row>
    <row r="54" spans="1:8" x14ac:dyDescent="0.25">
      <c r="A54"/>
      <c r="B54" s="48"/>
      <c r="C54" s="48"/>
      <c r="D54" s="49"/>
      <c r="G54" s="16"/>
      <c r="H54" s="16"/>
    </row>
    <row r="55" spans="1:8" x14ac:dyDescent="0.25">
      <c r="A55"/>
      <c r="B55" s="48"/>
      <c r="C55" s="48"/>
      <c r="D55" s="49"/>
      <c r="G55" s="16"/>
      <c r="H55" s="16"/>
    </row>
    <row r="56" spans="1:8" x14ac:dyDescent="0.25">
      <c r="A56"/>
      <c r="B56" s="48"/>
      <c r="C56" s="48"/>
      <c r="D56" s="49"/>
      <c r="G56" s="16"/>
      <c r="H56" s="16"/>
    </row>
    <row r="57" spans="1:8" x14ac:dyDescent="0.25">
      <c r="A57"/>
      <c r="B57" s="48"/>
      <c r="C57" s="48"/>
      <c r="D57" s="49"/>
      <c r="G57" s="16"/>
      <c r="H57" s="16"/>
    </row>
    <row r="58" spans="1:8" x14ac:dyDescent="0.25">
      <c r="A58"/>
      <c r="B58" s="48"/>
      <c r="C58" s="48"/>
      <c r="D58" s="49"/>
      <c r="G58" s="16"/>
      <c r="H58" s="16"/>
    </row>
    <row r="59" spans="1:8" x14ac:dyDescent="0.25">
      <c r="A59"/>
      <c r="B59" s="48"/>
      <c r="C59" s="48"/>
      <c r="D59" s="49"/>
      <c r="G59" s="16"/>
      <c r="H59" s="16"/>
    </row>
    <row r="60" spans="1:8" x14ac:dyDescent="0.25">
      <c r="A60"/>
      <c r="B60" s="48"/>
      <c r="C60" s="48"/>
      <c r="D60" s="49"/>
      <c r="G60" s="16"/>
      <c r="H60" s="16"/>
    </row>
    <row r="61" spans="1:8" x14ac:dyDescent="0.25">
      <c r="A61"/>
      <c r="B61" s="48"/>
      <c r="C61" s="48"/>
      <c r="D61" s="49"/>
      <c r="G61" s="16"/>
      <c r="H61" s="16"/>
    </row>
    <row r="62" spans="1:8" x14ac:dyDescent="0.25">
      <c r="A62"/>
      <c r="B62" s="48"/>
      <c r="C62" s="48"/>
      <c r="D62" s="49"/>
      <c r="G62" s="16"/>
      <c r="H62" s="16"/>
    </row>
    <row r="63" spans="1:8" x14ac:dyDescent="0.25">
      <c r="A63"/>
      <c r="B63" s="48"/>
      <c r="C63" s="48"/>
      <c r="D63" s="49"/>
      <c r="G63" s="16"/>
      <c r="H63" s="16"/>
    </row>
    <row r="64" spans="1:8" x14ac:dyDescent="0.25">
      <c r="A64"/>
      <c r="B64" s="48"/>
      <c r="C64" s="48"/>
      <c r="D64" s="49"/>
      <c r="G64" s="16"/>
      <c r="H64" s="16"/>
    </row>
    <row r="65" spans="1:8" x14ac:dyDescent="0.25">
      <c r="A65"/>
      <c r="B65" s="48"/>
      <c r="C65" s="48"/>
      <c r="D65" s="49"/>
      <c r="G65" s="16"/>
      <c r="H65" s="16"/>
    </row>
    <row r="66" spans="1:8" x14ac:dyDescent="0.25">
      <c r="A66"/>
      <c r="B66" s="48"/>
      <c r="C66" s="48"/>
      <c r="D66" s="49"/>
      <c r="G66" s="16"/>
      <c r="H66" s="16"/>
    </row>
    <row r="67" spans="1:8" x14ac:dyDescent="0.25">
      <c r="A67"/>
      <c r="B67" s="48"/>
      <c r="C67" s="48"/>
      <c r="D67" s="49"/>
      <c r="G67" s="16"/>
      <c r="H67" s="16"/>
    </row>
    <row r="68" spans="1:8" x14ac:dyDescent="0.25">
      <c r="A68"/>
      <c r="B68" s="48"/>
      <c r="C68" s="48"/>
      <c r="D68" s="49"/>
      <c r="G68" s="16"/>
      <c r="H68" s="16"/>
    </row>
    <row r="69" spans="1:8" x14ac:dyDescent="0.25">
      <c r="A69"/>
      <c r="B69" s="48"/>
      <c r="C69" s="48"/>
      <c r="D69" s="49"/>
      <c r="G69" s="16"/>
      <c r="H69" s="16"/>
    </row>
    <row r="70" spans="1:8" x14ac:dyDescent="0.25">
      <c r="A70"/>
      <c r="B70" s="48"/>
      <c r="C70" s="48"/>
      <c r="D70" s="49"/>
      <c r="G70" s="16"/>
      <c r="H70" s="16"/>
    </row>
    <row r="71" spans="1:8" x14ac:dyDescent="0.25">
      <c r="A71"/>
      <c r="B71" s="48"/>
      <c r="C71" s="48"/>
      <c r="D71" s="49"/>
      <c r="G71" s="16"/>
      <c r="H71" s="16"/>
    </row>
    <row r="72" spans="1:8" x14ac:dyDescent="0.25">
      <c r="A72"/>
      <c r="B72" s="48"/>
      <c r="C72" s="48"/>
      <c r="D72" s="49"/>
      <c r="G72" s="16"/>
      <c r="H72" s="16"/>
    </row>
    <row r="73" spans="1:8" x14ac:dyDescent="0.25">
      <c r="A73"/>
      <c r="B73" s="48"/>
      <c r="C73" s="48"/>
      <c r="D73" s="49"/>
      <c r="G73" s="16"/>
      <c r="H73" s="16"/>
    </row>
    <row r="74" spans="1:8" x14ac:dyDescent="0.25">
      <c r="A74"/>
      <c r="B74" s="48"/>
      <c r="C74" s="48"/>
      <c r="D74" s="49"/>
      <c r="G74" s="16"/>
      <c r="H74" s="16"/>
    </row>
    <row r="75" spans="1:8" x14ac:dyDescent="0.25">
      <c r="A75"/>
      <c r="B75" s="48"/>
      <c r="C75" s="48"/>
      <c r="D75" s="49"/>
      <c r="G75" s="16"/>
      <c r="H75" s="16"/>
    </row>
    <row r="76" spans="1:8" x14ac:dyDescent="0.25">
      <c r="A76"/>
      <c r="B76" s="48"/>
      <c r="C76" s="48"/>
      <c r="D76" s="49"/>
      <c r="G76" s="16"/>
      <c r="H76" s="16"/>
    </row>
    <row r="77" spans="1:8" x14ac:dyDescent="0.25">
      <c r="A77"/>
      <c r="B77" s="48"/>
      <c r="C77" s="48"/>
      <c r="D77" s="49"/>
      <c r="G77" s="16"/>
      <c r="H77" s="16"/>
    </row>
    <row r="78" spans="1:8" x14ac:dyDescent="0.25">
      <c r="A78"/>
      <c r="B78" s="48"/>
      <c r="C78" s="48"/>
      <c r="D78" s="49"/>
      <c r="G78" s="16"/>
      <c r="H78" s="16"/>
    </row>
    <row r="79" spans="1:8" x14ac:dyDescent="0.25">
      <c r="A79"/>
      <c r="B79" s="48"/>
      <c r="C79" s="48"/>
      <c r="D79" s="49"/>
      <c r="G79" s="16"/>
      <c r="H79" s="16"/>
    </row>
    <row r="80" spans="1:8" x14ac:dyDescent="0.25">
      <c r="A80"/>
      <c r="B80" s="48"/>
      <c r="C80" s="48"/>
      <c r="D80" s="49"/>
      <c r="G80" s="16"/>
      <c r="H80" s="16"/>
    </row>
    <row r="81" spans="1:8" x14ac:dyDescent="0.25">
      <c r="A81"/>
      <c r="B81" s="48"/>
      <c r="C81" s="48"/>
      <c r="D81" s="49"/>
      <c r="G81" s="16"/>
      <c r="H81" s="16"/>
    </row>
    <row r="82" spans="1:8" x14ac:dyDescent="0.25">
      <c r="A82"/>
      <c r="B82" s="48"/>
      <c r="C82" s="48"/>
      <c r="D82" s="49"/>
      <c r="G82" s="16"/>
      <c r="H82" s="16"/>
    </row>
    <row r="83" spans="1:8" x14ac:dyDescent="0.25">
      <c r="A83"/>
      <c r="B83" s="48"/>
      <c r="C83" s="48"/>
      <c r="D83" s="49"/>
      <c r="G83" s="16"/>
      <c r="H83" s="16"/>
    </row>
    <row r="84" spans="1:8" x14ac:dyDescent="0.25">
      <c r="A84"/>
      <c r="B84" s="48"/>
      <c r="C84" s="48"/>
      <c r="D84" s="49"/>
      <c r="G84" s="16"/>
      <c r="H84" s="16"/>
    </row>
    <row r="85" spans="1:8" x14ac:dyDescent="0.25">
      <c r="A85"/>
      <c r="B85" s="48"/>
      <c r="C85" s="48"/>
      <c r="D85" s="49"/>
      <c r="G85" s="16"/>
      <c r="H85" s="16"/>
    </row>
    <row r="86" spans="1:8" x14ac:dyDescent="0.25">
      <c r="A86"/>
      <c r="B86" s="48"/>
      <c r="C86" s="48"/>
      <c r="D86" s="49"/>
      <c r="G86" s="16"/>
      <c r="H86" s="16"/>
    </row>
    <row r="87" spans="1:8" x14ac:dyDescent="0.25">
      <c r="A87"/>
      <c r="B87" s="48"/>
      <c r="C87" s="48"/>
      <c r="D87" s="49"/>
      <c r="G87" s="16"/>
      <c r="H87" s="16"/>
    </row>
    <row r="88" spans="1:8" x14ac:dyDescent="0.25">
      <c r="A88"/>
      <c r="B88" s="48"/>
      <c r="C88" s="48"/>
      <c r="D88" s="49"/>
      <c r="G88" s="16"/>
      <c r="H88" s="16"/>
    </row>
    <row r="89" spans="1:8" x14ac:dyDescent="0.25">
      <c r="A89"/>
      <c r="B89" s="48"/>
      <c r="C89" s="48"/>
      <c r="D89" s="49"/>
      <c r="G89" s="16"/>
      <c r="H89" s="16"/>
    </row>
    <row r="90" spans="1:8" x14ac:dyDescent="0.25">
      <c r="A90"/>
      <c r="B90" s="48"/>
      <c r="C90" s="48"/>
      <c r="D90" s="49"/>
      <c r="G90" s="16"/>
      <c r="H90" s="16"/>
    </row>
    <row r="91" spans="1:8" x14ac:dyDescent="0.25">
      <c r="A91"/>
      <c r="B91" s="48"/>
      <c r="C91" s="48"/>
      <c r="D91" s="49"/>
      <c r="G91" s="16"/>
      <c r="H91" s="16"/>
    </row>
    <row r="92" spans="1:8" x14ac:dyDescent="0.25">
      <c r="A92"/>
      <c r="B92" s="48"/>
      <c r="C92" s="48"/>
      <c r="D92" s="49"/>
      <c r="G92" s="16"/>
      <c r="H92" s="16"/>
    </row>
    <row r="93" spans="1:8" x14ac:dyDescent="0.25">
      <c r="A93"/>
      <c r="B93" s="48"/>
      <c r="C93" s="48"/>
      <c r="D93" s="49"/>
      <c r="G93" s="16"/>
      <c r="H93" s="16"/>
    </row>
    <row r="94" spans="1:8" x14ac:dyDescent="0.25">
      <c r="A94"/>
      <c r="B94" s="48"/>
      <c r="C94" s="48"/>
      <c r="D94" s="49"/>
      <c r="G94" s="16"/>
      <c r="H94" s="16"/>
    </row>
    <row r="95" spans="1:8" x14ac:dyDescent="0.25">
      <c r="A95"/>
      <c r="B95" s="48"/>
      <c r="C95" s="48"/>
      <c r="D95" s="49"/>
      <c r="G95" s="16"/>
      <c r="H95" s="16"/>
    </row>
    <row r="96" spans="1:8" x14ac:dyDescent="0.25">
      <c r="A96"/>
      <c r="B96" s="48"/>
      <c r="C96" s="48"/>
      <c r="D96" s="49"/>
      <c r="G96" s="16"/>
      <c r="H96" s="16"/>
    </row>
    <row r="97" spans="1:8" x14ac:dyDescent="0.25">
      <c r="A97"/>
      <c r="B97" s="48"/>
      <c r="C97" s="48"/>
      <c r="D97" s="49"/>
      <c r="G97" s="16"/>
      <c r="H97" s="16"/>
    </row>
    <row r="98" spans="1:8" x14ac:dyDescent="0.25">
      <c r="A98"/>
      <c r="B98" s="48"/>
      <c r="C98" s="48"/>
      <c r="D98" s="49"/>
      <c r="G98" s="16"/>
      <c r="H98" s="16"/>
    </row>
    <row r="99" spans="1:8" x14ac:dyDescent="0.25">
      <c r="A99"/>
      <c r="B99" s="48"/>
      <c r="C99" s="48"/>
      <c r="D99" s="49"/>
      <c r="G99" s="16"/>
      <c r="H99" s="16"/>
    </row>
    <row r="100" spans="1:8" x14ac:dyDescent="0.25">
      <c r="A100"/>
      <c r="B100" s="48"/>
      <c r="C100" s="48"/>
      <c r="D100" s="49"/>
      <c r="G100" s="16"/>
      <c r="H100" s="16"/>
    </row>
    <row r="101" spans="1:8" x14ac:dyDescent="0.25">
      <c r="A101"/>
      <c r="B101" s="48"/>
      <c r="C101" s="48"/>
      <c r="D101" s="49"/>
      <c r="G101" s="16"/>
      <c r="H101" s="16"/>
    </row>
    <row r="102" spans="1:8" x14ac:dyDescent="0.25">
      <c r="A102"/>
      <c r="B102" s="48"/>
      <c r="C102" s="48"/>
      <c r="D102" s="49"/>
      <c r="G102" s="16"/>
      <c r="H102" s="16"/>
    </row>
    <row r="103" spans="1:8" x14ac:dyDescent="0.25">
      <c r="A103" s="57"/>
      <c r="B103" s="58"/>
      <c r="C103" s="58"/>
      <c r="D103" s="5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3</vt:i4>
      </vt:variant>
    </vt:vector>
  </HeadingPairs>
  <TitlesOfParts>
    <vt:vector size="22" baseType="lpstr">
      <vt:lpstr>Gokwe </vt:lpstr>
      <vt:lpstr>Gokwe  Ru</vt:lpstr>
      <vt:lpstr>Mash West </vt:lpstr>
      <vt:lpstr>Mash We Ru </vt:lpstr>
      <vt:lpstr>Manicaland North </vt:lpstr>
      <vt:lpstr>Manica South </vt:lpstr>
      <vt:lpstr>Manica South Ru </vt:lpstr>
      <vt:lpstr>Mat South </vt:lpstr>
      <vt:lpstr>Mat South Ru</vt:lpstr>
      <vt:lpstr>Masvingo </vt:lpstr>
      <vt:lpstr>Masvingo Ru </vt:lpstr>
      <vt:lpstr>Midlands </vt:lpstr>
      <vt:lpstr>Midlands Ru </vt:lpstr>
      <vt:lpstr>Mat North </vt:lpstr>
      <vt:lpstr>Mat North Ru</vt:lpstr>
      <vt:lpstr>Mashonaland Harare </vt:lpstr>
      <vt:lpstr>Mash Hre Ru</vt:lpstr>
      <vt:lpstr>Widows </vt:lpstr>
      <vt:lpstr>summary </vt:lpstr>
      <vt:lpstr>'Gokwe '!Print_Area</vt:lpstr>
      <vt:lpstr>'Mashonaland Harare '!Print_Area</vt:lpstr>
      <vt:lpstr>'summary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Masceline</dc:creator>
  <cp:lastModifiedBy>pro.norton@accessforex.com</cp:lastModifiedBy>
  <cp:lastPrinted>2025-05-12T08:24:02Z</cp:lastPrinted>
  <dcterms:created xsi:type="dcterms:W3CDTF">2022-04-08T09:33:49Z</dcterms:created>
  <dcterms:modified xsi:type="dcterms:W3CDTF">2025-05-23T13:07:41Z</dcterms:modified>
</cp:coreProperties>
</file>